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offrey\OneDrive - World Vision Int\Desktop\Jan 2022\SARA Data for WVS\Clean Issues\"/>
    </mc:Choice>
  </mc:AlternateContent>
  <bookViews>
    <workbookView xWindow="0" yWindow="0" windowWidth="7470" windowHeight="1800"/>
  </bookViews>
  <sheets>
    <sheet name="SARA " sheetId="1" r:id="rId1"/>
    <sheet name="Staffing Norms 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96" i="1" l="1"/>
  <c r="Y196" i="1"/>
  <c r="Z179" i="1"/>
  <c r="Y179" i="1"/>
  <c r="Z164" i="1"/>
  <c r="Y164" i="1"/>
  <c r="Z129" i="1"/>
  <c r="Y129" i="1"/>
  <c r="Z99" i="1"/>
  <c r="Y99" i="1"/>
  <c r="Z46" i="1"/>
  <c r="Y46" i="1"/>
  <c r="Y21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3" i="1"/>
  <c r="Z21" i="1" l="1"/>
  <c r="P259" i="1"/>
  <c r="M37" i="2" l="1"/>
  <c r="L37" i="2"/>
  <c r="L29" i="2"/>
  <c r="L30" i="2"/>
  <c r="L31" i="2"/>
  <c r="L32" i="2"/>
  <c r="L33" i="2"/>
  <c r="L34" i="2"/>
  <c r="L35" i="2"/>
  <c r="L28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3" i="2"/>
  <c r="H39" i="2"/>
  <c r="H41" i="2" s="1"/>
  <c r="J39" i="2"/>
  <c r="J41" i="2" s="1"/>
  <c r="K39" i="2"/>
  <c r="K41" i="2" s="1"/>
  <c r="E38" i="2"/>
  <c r="E39" i="2" s="1"/>
  <c r="E41" i="2" s="1"/>
  <c r="F38" i="2"/>
  <c r="F39" i="2" s="1"/>
  <c r="F41" i="2" s="1"/>
  <c r="G38" i="2"/>
  <c r="G39" i="2" s="1"/>
  <c r="G41" i="2" s="1"/>
  <c r="H38" i="2"/>
  <c r="I38" i="2"/>
  <c r="I39" i="2" s="1"/>
  <c r="I41" i="2" s="1"/>
  <c r="J38" i="2"/>
  <c r="K38" i="2"/>
  <c r="D38" i="2"/>
  <c r="D39" i="2" s="1"/>
  <c r="D41" i="2" s="1"/>
  <c r="L27" i="2" l="1"/>
  <c r="M27" i="2" s="1"/>
  <c r="G262" i="1" l="1"/>
  <c r="K262" i="1"/>
  <c r="O262" i="1"/>
  <c r="S262" i="1"/>
  <c r="W262" i="1"/>
  <c r="G260" i="1"/>
  <c r="H260" i="1"/>
  <c r="H262" i="1" s="1"/>
  <c r="K260" i="1"/>
  <c r="L260" i="1"/>
  <c r="L262" i="1" s="1"/>
  <c r="O260" i="1"/>
  <c r="P260" i="1"/>
  <c r="P262" i="1" s="1"/>
  <c r="S260" i="1"/>
  <c r="W260" i="1"/>
  <c r="E260" i="1"/>
  <c r="E262" i="1" s="1"/>
  <c r="F259" i="1"/>
  <c r="F260" i="1" s="1"/>
  <c r="F262" i="1" s="1"/>
  <c r="G259" i="1"/>
  <c r="H259" i="1"/>
  <c r="I259" i="1"/>
  <c r="I260" i="1" s="1"/>
  <c r="I262" i="1" s="1"/>
  <c r="J259" i="1"/>
  <c r="J260" i="1" s="1"/>
  <c r="J262" i="1" s="1"/>
  <c r="K259" i="1"/>
  <c r="L259" i="1"/>
  <c r="M259" i="1"/>
  <c r="M260" i="1" s="1"/>
  <c r="M262" i="1" s="1"/>
  <c r="N259" i="1"/>
  <c r="N260" i="1" s="1"/>
  <c r="N262" i="1" s="1"/>
  <c r="O259" i="1"/>
  <c r="Q259" i="1"/>
  <c r="Q260" i="1" s="1"/>
  <c r="Q262" i="1" s="1"/>
  <c r="R259" i="1"/>
  <c r="R260" i="1" s="1"/>
  <c r="R262" i="1" s="1"/>
  <c r="S259" i="1"/>
  <c r="T259" i="1"/>
  <c r="T260" i="1" s="1"/>
  <c r="T262" i="1" s="1"/>
  <c r="U259" i="1"/>
  <c r="U260" i="1" s="1"/>
  <c r="U262" i="1" s="1"/>
  <c r="V259" i="1"/>
  <c r="V260" i="1" s="1"/>
  <c r="V262" i="1" s="1"/>
  <c r="W259" i="1"/>
  <c r="D259" i="1" l="1"/>
  <c r="C38" i="2"/>
  <c r="E257" i="1"/>
</calcChain>
</file>

<file path=xl/sharedStrings.xml><?xml version="1.0" encoding="utf-8"?>
<sst xmlns="http://schemas.openxmlformats.org/spreadsheetml/2006/main" count="335" uniqueCount="258">
  <si>
    <t xml:space="preserve">Department </t>
  </si>
  <si>
    <t>Waiting shelter</t>
  </si>
  <si>
    <t>Plastic table</t>
  </si>
  <si>
    <t>Office chair</t>
  </si>
  <si>
    <t>Plastic mates</t>
  </si>
  <si>
    <t>Plastic chairs</t>
  </si>
  <si>
    <t>Patient benches</t>
  </si>
  <si>
    <t>Water collar</t>
  </si>
  <si>
    <t>Water cups</t>
  </si>
  <si>
    <t>Board for advertisement</t>
  </si>
  <si>
    <t>Timer</t>
  </si>
  <si>
    <t>Thermometer</t>
  </si>
  <si>
    <t>Weight  scale</t>
  </si>
  <si>
    <t xml:space="preserve">MUAC tape </t>
  </si>
  <si>
    <t>Manuals for health education</t>
  </si>
  <si>
    <t>Dust bin different size and color</t>
  </si>
  <si>
    <t>File box</t>
  </si>
  <si>
    <t>Water tank</t>
  </si>
  <si>
    <t>Sign board</t>
  </si>
  <si>
    <t>Medical assistant</t>
  </si>
  <si>
    <t>Office table</t>
  </si>
  <si>
    <t>Patient chair</t>
  </si>
  <si>
    <t>Cupboard</t>
  </si>
  <si>
    <t>Sphygmomanometer</t>
  </si>
  <si>
    <t>Stethoscope</t>
  </si>
  <si>
    <t>Respiratory timer</t>
  </si>
  <si>
    <t>Screen</t>
  </si>
  <si>
    <t>Examination bed</t>
  </si>
  <si>
    <t>Hand washing facility</t>
  </si>
  <si>
    <t>Towels</t>
  </si>
  <si>
    <t>Gloves</t>
  </si>
  <si>
    <t>Soap</t>
  </si>
  <si>
    <t>Torch</t>
  </si>
  <si>
    <t>Lab coat</t>
  </si>
  <si>
    <t>Scale</t>
  </si>
  <si>
    <t>Treatment protocols</t>
  </si>
  <si>
    <t>IEC Materials</t>
  </si>
  <si>
    <t>Prescription paper</t>
  </si>
  <si>
    <t>Midwife</t>
  </si>
  <si>
    <t>Midwife protocols</t>
  </si>
  <si>
    <t>Delivery bed</t>
  </si>
  <si>
    <t>Delivery set</t>
  </si>
  <si>
    <t>Trolley</t>
  </si>
  <si>
    <t xml:space="preserve">Ambo bag </t>
  </si>
  <si>
    <t>Patient bed</t>
  </si>
  <si>
    <t>Mattresses</t>
  </si>
  <si>
    <t>Bed sheets</t>
  </si>
  <si>
    <t>Drip stand</t>
  </si>
  <si>
    <t>Kidney dish</t>
  </si>
  <si>
    <t>Urine basin</t>
  </si>
  <si>
    <t>Plastic basin</t>
  </si>
  <si>
    <t>Plastic buckets</t>
  </si>
  <si>
    <t>Plastic sheets</t>
  </si>
  <si>
    <t>Clean delivery kits</t>
  </si>
  <si>
    <t>Chlorhexidine</t>
  </si>
  <si>
    <t>Iodine</t>
  </si>
  <si>
    <t>Spirit</t>
  </si>
  <si>
    <t xml:space="preserve">Fefol </t>
  </si>
  <si>
    <t>Folic acid</t>
  </si>
  <si>
    <t>Catgut suture</t>
  </si>
  <si>
    <t>Sterile gauze</t>
  </si>
  <si>
    <t>Cotton wool</t>
  </si>
  <si>
    <t>Fetoscope</t>
  </si>
  <si>
    <t>Baby scale</t>
  </si>
  <si>
    <t>Baby bed</t>
  </si>
  <si>
    <t>Cazerameel</t>
  </si>
  <si>
    <t>Urine catheter</t>
  </si>
  <si>
    <t xml:space="preserve">Urinary metallic catheter  </t>
  </si>
  <si>
    <t>Canula</t>
  </si>
  <si>
    <t xml:space="preserve">Lidocaine </t>
  </si>
  <si>
    <t>Adult scale</t>
  </si>
  <si>
    <t>Mosquito nets</t>
  </si>
  <si>
    <t>Sucker</t>
  </si>
  <si>
    <t>Safety box</t>
  </si>
  <si>
    <t xml:space="preserve">IEC materials protocols </t>
  </si>
  <si>
    <t>Dust bin</t>
  </si>
  <si>
    <t>Nursing room</t>
  </si>
  <si>
    <t>Autoclave</t>
  </si>
  <si>
    <t>Stove</t>
  </si>
  <si>
    <t>Gas cylinder</t>
  </si>
  <si>
    <t>Plastic chair</t>
  </si>
  <si>
    <t>Dressing set</t>
  </si>
  <si>
    <t>Lidocaine</t>
  </si>
  <si>
    <t>Gauze roll</t>
  </si>
  <si>
    <t>Gauze bandage</t>
  </si>
  <si>
    <t>Crept bandage</t>
  </si>
  <si>
    <t>Urinary bag</t>
  </si>
  <si>
    <t>Lab Department</t>
  </si>
  <si>
    <t>Microscope</t>
  </si>
  <si>
    <t>Colorimeter</t>
  </si>
  <si>
    <t>Chair</t>
  </si>
  <si>
    <t>Lab table</t>
  </si>
  <si>
    <t>Power</t>
  </si>
  <si>
    <t>Electronic centrifuge</t>
  </si>
  <si>
    <t xml:space="preserve">Gluco-meter </t>
  </si>
  <si>
    <t>Haemometer</t>
  </si>
  <si>
    <t>Blood container (EDTA)</t>
  </si>
  <si>
    <t>Blood lancet</t>
  </si>
  <si>
    <t>ESR RACKS</t>
  </si>
  <si>
    <t>ESR tubes</t>
  </si>
  <si>
    <t>Urine container</t>
  </si>
  <si>
    <t>Stool container</t>
  </si>
  <si>
    <t>Urine strips</t>
  </si>
  <si>
    <t>HCG test strip</t>
  </si>
  <si>
    <t>Rapid test VDRL</t>
  </si>
  <si>
    <t>Rapid test Malaria</t>
  </si>
  <si>
    <t>Test tubes</t>
  </si>
  <si>
    <t>Slides</t>
  </si>
  <si>
    <t>Cover glass</t>
  </si>
  <si>
    <t>Oil emersion</t>
  </si>
  <si>
    <t>HCL solution</t>
  </si>
  <si>
    <t>Tube racks</t>
  </si>
  <si>
    <t>WBC chamber</t>
  </si>
  <si>
    <t>Automatic pipette</t>
  </si>
  <si>
    <t>Pharmacy</t>
  </si>
  <si>
    <t xml:space="preserve">Shelves  </t>
  </si>
  <si>
    <t>Box file</t>
  </si>
  <si>
    <t>Lap coat</t>
  </si>
  <si>
    <t>Marker pen</t>
  </si>
  <si>
    <t>Different type of drugs</t>
  </si>
  <si>
    <t>Drugs bags</t>
  </si>
  <si>
    <t>Registration form</t>
  </si>
  <si>
    <t>Tea spoon</t>
  </si>
  <si>
    <t>Labeling of the drugs</t>
  </si>
  <si>
    <t>Vaccination room</t>
  </si>
  <si>
    <t xml:space="preserve">Refrigerator </t>
  </si>
  <si>
    <t>Vaccines</t>
  </si>
  <si>
    <t xml:space="preserve">Vaccination syringes </t>
  </si>
  <si>
    <t xml:space="preserve">Cold chain boxes </t>
  </si>
  <si>
    <t>Sprit</t>
  </si>
  <si>
    <t>Cotton</t>
  </si>
  <si>
    <t xml:space="preserve">IEC Materials </t>
  </si>
  <si>
    <t xml:space="preserve">Item </t>
  </si>
  <si>
    <t>reqiurement on site</t>
  </si>
  <si>
    <t>Gloves (Box)</t>
  </si>
  <si>
    <t>Tongue depressor (Box)</t>
  </si>
  <si>
    <t xml:space="preserve">HMIS Tools </t>
  </si>
  <si>
    <t xml:space="preserve">Total Functionality </t>
  </si>
  <si>
    <t xml:space="preserve">Percentage Functionality </t>
  </si>
  <si>
    <t xml:space="preserve">Community Health initiatives </t>
  </si>
  <si>
    <t xml:space="preserve">CHWs </t>
  </si>
  <si>
    <t xml:space="preserve">Lead Mothers </t>
  </si>
  <si>
    <t xml:space="preserve">Mother Care Groups </t>
  </si>
  <si>
    <t xml:space="preserve">CHW teaching aid </t>
  </si>
  <si>
    <t xml:space="preserve">CHW referal booklet </t>
  </si>
  <si>
    <t xml:space="preserve">CHW reporting book </t>
  </si>
  <si>
    <t>Lead Mother Job aid</t>
  </si>
  <si>
    <t xml:space="preserve">Lead Mother referal booklet </t>
  </si>
  <si>
    <t xml:space="preserve">Lead Mother reporting book </t>
  </si>
  <si>
    <t xml:space="preserve">HF outreach plan </t>
  </si>
  <si>
    <t xml:space="preserve">HF catchment area </t>
  </si>
  <si>
    <t xml:space="preserve">Community Midwives </t>
  </si>
  <si>
    <t>Community Midwives repports</t>
  </si>
  <si>
    <t xml:space="preserve">Nutrition Services </t>
  </si>
  <si>
    <t>Thermometers</t>
  </si>
  <si>
    <t>Salter scale (25 kg) (plus pants or plastic basin) or mother &amp; child Electronic</t>
  </si>
  <si>
    <t>scale</t>
  </si>
  <si>
    <t>Height/Length board</t>
  </si>
  <si>
    <t>MUAC tapes (child)</t>
  </si>
  <si>
    <t>MUAC tapes (mother)</t>
  </si>
  <si>
    <t>Plastic matts (# 3) or Benches (# 6) in mothers waiting area</t>
  </si>
  <si>
    <t>Plastic matts in appetite test place</t>
  </si>
  <si>
    <t>Water container (# 3)</t>
  </si>
  <si>
    <t>Cups (# 15)</t>
  </si>
  <si>
    <t>Sugar</t>
  </si>
  <si>
    <t>Hand washing facility and water</t>
  </si>
  <si>
    <t>Amoxicillin</t>
  </si>
  <si>
    <t>Vit A</t>
  </si>
  <si>
    <t>Measles vaccine</t>
  </si>
  <si>
    <t>Mebendazole</t>
  </si>
  <si>
    <t>Malaria diagnoses kit</t>
  </si>
  <si>
    <t>Urine analysis tool</t>
  </si>
  <si>
    <t>Stool analysis tool</t>
  </si>
  <si>
    <t>Water</t>
  </si>
  <si>
    <t>Latrine</t>
  </si>
  <si>
    <t>Detergents</t>
  </si>
  <si>
    <t>Brooms</t>
  </si>
  <si>
    <t>Garbage /trash basket</t>
  </si>
  <si>
    <t>Incinerator</t>
  </si>
  <si>
    <t>Laminated sheet weight for height</t>
  </si>
  <si>
    <t>RUTF ration sheet</t>
  </si>
  <si>
    <t>Stationaries</t>
  </si>
  <si>
    <t>Child follow-up card (admission)</t>
  </si>
  <si>
    <t>Child registration book for out patient</t>
  </si>
  <si>
    <t>Health Education book</t>
  </si>
  <si>
    <t>Monitoring &amp; supervision book (field monitoring visit)</t>
  </si>
  <si>
    <t>Referral card (child)</t>
  </si>
  <si>
    <t>Discharge card (child)</t>
  </si>
  <si>
    <t>Monthly report form 43</t>
  </si>
  <si>
    <t>Supply form</t>
  </si>
  <si>
    <t>Ration card (RUTF)</t>
  </si>
  <si>
    <t>Home visit sheets</t>
  </si>
  <si>
    <t>Map of catchment area</t>
  </si>
  <si>
    <t>Chart with target and admission per month</t>
  </si>
  <si>
    <t>Flow up chart for Assessment and Action for children between 6 to 59 months</t>
  </si>
  <si>
    <t>Basic messages for management of acute malnutrition</t>
  </si>
  <si>
    <t>Ready to use therapeutic food (RUTF)</t>
  </si>
  <si>
    <t>Ready to use supplementary food (RUSF</t>
  </si>
  <si>
    <t>Poster of Assessment and Classification of Children 6 to 59 months with Acute malnutrition</t>
  </si>
  <si>
    <t xml:space="preserve">Minimuim Recommended Functionality </t>
  </si>
  <si>
    <t xml:space="preserve">Gap to attian minimum </t>
  </si>
  <si>
    <t xml:space="preserve">ANC cards </t>
  </si>
  <si>
    <t xml:space="preserve">Child Health cards </t>
  </si>
  <si>
    <t>Medical Doctor</t>
  </si>
  <si>
    <t>Medical Assistant</t>
  </si>
  <si>
    <t>Pharmacy assistant</t>
  </si>
  <si>
    <t xml:space="preserve">Midwife </t>
  </si>
  <si>
    <t>Health visitors</t>
  </si>
  <si>
    <t>EPI technicians</t>
  </si>
  <si>
    <t>Nurses</t>
  </si>
  <si>
    <t xml:space="preserve">Lab technician </t>
  </si>
  <si>
    <t>Lab Assistant</t>
  </si>
  <si>
    <t>Health promoters</t>
  </si>
  <si>
    <t>Nutritionist</t>
  </si>
  <si>
    <t>Nutrition assistant</t>
  </si>
  <si>
    <t>Community health workers</t>
  </si>
  <si>
    <t>Pharmacist</t>
  </si>
  <si>
    <t>Radio-technican</t>
  </si>
  <si>
    <t>Psychologist</t>
  </si>
  <si>
    <t>Dentist</t>
  </si>
  <si>
    <t>Dentist technican</t>
  </si>
  <si>
    <t>Optimologist</t>
  </si>
  <si>
    <t>Storekeeper</t>
  </si>
  <si>
    <t>Cleaner</t>
  </si>
  <si>
    <t>Volunteer</t>
  </si>
  <si>
    <t>Supervisor</t>
  </si>
  <si>
    <t xml:space="preserve">Reqiurements </t>
  </si>
  <si>
    <t xml:space="preserve">Specailist Physicians(Please specify) family medicine specialist </t>
  </si>
  <si>
    <t xml:space="preserve">PHU </t>
  </si>
  <si>
    <t>Alassal- Elfedous locality</t>
  </si>
  <si>
    <t>.archivetempkassib-yassin locality</t>
  </si>
  <si>
    <t>abo gabra locality-algar</t>
  </si>
  <si>
    <t>Alderiga Adila locality</t>
  </si>
  <si>
    <t>assalia localitty-monger</t>
  </si>
  <si>
    <t>baraka_yadin loacality</t>
  </si>
  <si>
    <t xml:space="preserve">Dar Elsalam Abo karinka locality </t>
  </si>
  <si>
    <t xml:space="preserve">kiak bara bahar alarab locality </t>
  </si>
  <si>
    <t>rahad bierat sheiria locality</t>
  </si>
  <si>
    <t xml:space="preserve">sarhan clinic _Bahar alarab </t>
  </si>
  <si>
    <t xml:space="preserve">um Erig Abo gabra locality </t>
  </si>
  <si>
    <t>GFFO PROJECT SITES</t>
  </si>
  <si>
    <t xml:space="preserve">Elferdous SSRS clinic </t>
  </si>
  <si>
    <t xml:space="preserve">Elnabag baglol </t>
  </si>
  <si>
    <t>Esheria Clinic</t>
  </si>
  <si>
    <t>Sania Afando</t>
  </si>
  <si>
    <t xml:space="preserve">Shaga Toka </t>
  </si>
  <si>
    <t xml:space="preserve">Um Eid clinic </t>
  </si>
  <si>
    <t>UNICEF PROJECT SITES</t>
  </si>
  <si>
    <t>WHALES PROJECT SITES</t>
  </si>
  <si>
    <t xml:space="preserve">Elgedamia clinic </t>
  </si>
  <si>
    <t>Gazala Gawazat Clinic</t>
  </si>
  <si>
    <t>Average</t>
  </si>
  <si>
    <t>Gap to attian MRF</t>
  </si>
  <si>
    <t>Elnabag Baglol</t>
  </si>
  <si>
    <t xml:space="preserve">Sania Afando </t>
  </si>
  <si>
    <t>Shaga Toka</t>
  </si>
  <si>
    <t>Um Eid Clinic</t>
  </si>
  <si>
    <t>Gazala gawazat clinic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</si>
</sst>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" fillId="10" borderId="3" xfId="0" applyFont="1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/>
    </xf>
    <xf numFmtId="0" fontId="4" fillId="0" borderId="1" xfId="0" applyFont="1" applyBorder="1" applyAlignme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0" fontId="0" fillId="0" borderId="0" xfId="0" applyAlignment="1"/>
    <xf numFmtId="0" fontId="1" fillId="2" borderId="0" xfId="0" applyFont="1" applyFill="1" applyAlignment="1"/>
    <xf numFmtId="0" fontId="5" fillId="0" borderId="1" xfId="0" applyFont="1" applyBorder="1" applyAlignment="1"/>
    <xf numFmtId="0" fontId="3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4" borderId="0" xfId="0" applyFont="1" applyFill="1"/>
    <xf numFmtId="0" fontId="1" fillId="4" borderId="0" xfId="0" applyFont="1" applyFill="1" applyAlignment="1"/>
    <xf numFmtId="0" fontId="1" fillId="2" borderId="0" xfId="0" applyFont="1" applyFill="1" applyBorder="1" applyAlignment="1"/>
    <xf numFmtId="0" fontId="5" fillId="10" borderId="1" xfId="0" applyFont="1" applyFill="1" applyBorder="1" applyAlignment="1"/>
    <xf numFmtId="0" fontId="5" fillId="0" borderId="1" xfId="0" applyFont="1" applyFill="1" applyBorder="1" applyAlignment="1"/>
    <xf numFmtId="0" fontId="1" fillId="3" borderId="0" xfId="0" applyFont="1" applyFill="1"/>
    <xf numFmtId="0" fontId="1" fillId="7" borderId="1" xfId="0" applyFont="1" applyFill="1" applyBorder="1" applyAlignment="1"/>
    <xf numFmtId="0" fontId="1" fillId="7" borderId="3" xfId="0" applyFont="1" applyFill="1" applyBorder="1" applyAlignment="1"/>
    <xf numFmtId="0" fontId="1" fillId="7" borderId="0" xfId="0" applyFont="1" applyFill="1" applyAlignment="1"/>
    <xf numFmtId="0" fontId="8" fillId="4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11" borderId="0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2" fillId="4" borderId="0" xfId="0" applyFont="1" applyFill="1" applyBorder="1" applyAlignment="1">
      <alignment vertical="center" wrapText="1"/>
    </xf>
    <xf numFmtId="0" fontId="4" fillId="0" borderId="0" xfId="0" applyFont="1" applyBorder="1" applyAlignment="1"/>
    <xf numFmtId="0" fontId="5" fillId="0" borderId="0" xfId="0" applyFont="1" applyBorder="1" applyAlignment="1"/>
    <xf numFmtId="0" fontId="5" fillId="10" borderId="0" xfId="0" applyFont="1" applyFill="1" applyBorder="1" applyAlignment="1"/>
    <xf numFmtId="0" fontId="9" fillId="0" borderId="0" xfId="0" applyFont="1"/>
    <xf numFmtId="2" fontId="6" fillId="0" borderId="0" xfId="0" applyNumberFormat="1" applyFont="1"/>
    <xf numFmtId="0" fontId="10" fillId="0" borderId="0" xfId="0" applyFont="1" applyFill="1" applyBorder="1" applyAlignment="1"/>
    <xf numFmtId="0" fontId="0" fillId="0" borderId="0" xfId="0" applyAlignment="1">
      <alignment vertical="center"/>
    </xf>
    <xf numFmtId="0" fontId="1" fillId="3" borderId="0" xfId="0" applyFont="1" applyFill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14" borderId="0" xfId="0" applyFont="1" applyFill="1" applyAlignment="1">
      <alignment horizontal="center"/>
    </xf>
    <xf numFmtId="0" fontId="0" fillId="4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top" wrapText="1"/>
    </xf>
    <xf numFmtId="0" fontId="0" fillId="10" borderId="0" xfId="0" applyFill="1" applyAlignment="1">
      <alignment vertical="center"/>
    </xf>
    <xf numFmtId="0" fontId="7" fillId="3" borderId="0" xfId="0" applyFont="1" applyFill="1" applyAlignment="1">
      <alignment horizontal="center"/>
    </xf>
    <xf numFmtId="0" fontId="7" fillId="1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12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7" fillId="13" borderId="0" xfId="0" applyFont="1" applyFill="1" applyAlignment="1">
      <alignment horizontal="center"/>
    </xf>
    <xf numFmtId="0" fontId="7" fillId="14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0" fillId="1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62"/>
  <sheetViews>
    <sheetView tabSelected="1" zoomScaleNormal="100" workbookViewId="0">
      <pane xSplit="4" ySplit="2" topLeftCell="O201" activePane="bottomRight" state="frozen"/>
      <selection pane="topRight" activeCell="E1" sqref="E1"/>
      <selection pane="bottomLeft" activeCell="A2" sqref="A2"/>
      <selection pane="bottomRight" activeCell="Z196" sqref="Z196"/>
    </sheetView>
  </sheetViews>
  <sheetFormatPr defaultRowHeight="15" x14ac:dyDescent="0.25"/>
  <cols>
    <col min="2" max="2" width="19.42578125" style="4" customWidth="1"/>
    <col min="3" max="3" width="22.85546875" style="3" customWidth="1"/>
    <col min="4" max="4" width="12.7109375" style="36" customWidth="1"/>
    <col min="5" max="5" width="12.7109375" customWidth="1"/>
    <col min="6" max="6" width="10" customWidth="1"/>
    <col min="7" max="7" width="10.140625" customWidth="1"/>
    <col min="8" max="8" width="11.140625" customWidth="1"/>
    <col min="9" max="9" width="9" customWidth="1"/>
    <col min="10" max="10" width="9.140625" customWidth="1"/>
    <col min="11" max="11" width="9.85546875" customWidth="1"/>
    <col min="12" max="13" width="12.5703125" bestFit="1" customWidth="1"/>
    <col min="22" max="22" width="12.85546875" customWidth="1"/>
    <col min="23" max="23" width="12.5703125" customWidth="1"/>
  </cols>
  <sheetData>
    <row r="1" spans="2:24" ht="15.75" x14ac:dyDescent="0.25">
      <c r="B1" s="17"/>
      <c r="E1" s="64" t="s">
        <v>240</v>
      </c>
      <c r="F1" s="64"/>
      <c r="G1" s="64"/>
      <c r="H1" s="64"/>
      <c r="I1" s="64"/>
      <c r="J1" s="64"/>
      <c r="K1" s="64"/>
      <c r="L1" s="64"/>
      <c r="M1" s="64"/>
      <c r="N1" s="64"/>
      <c r="O1" s="64"/>
      <c r="P1" s="65" t="s">
        <v>247</v>
      </c>
      <c r="Q1" s="65"/>
      <c r="R1" s="65"/>
      <c r="S1" s="65"/>
      <c r="T1" s="65"/>
      <c r="U1" s="65"/>
      <c r="V1" s="64" t="s">
        <v>248</v>
      </c>
      <c r="W1" s="64"/>
    </row>
    <row r="2" spans="2:24" s="30" customFormat="1" x14ac:dyDescent="0.25">
      <c r="B2" s="28" t="s">
        <v>0</v>
      </c>
      <c r="C2" s="29" t="s">
        <v>132</v>
      </c>
      <c r="D2" s="33" t="s">
        <v>133</v>
      </c>
      <c r="E2" s="42" t="s">
        <v>229</v>
      </c>
      <c r="F2" s="42" t="s">
        <v>230</v>
      </c>
      <c r="G2" s="42" t="s">
        <v>231</v>
      </c>
      <c r="H2" s="42" t="s">
        <v>232</v>
      </c>
      <c r="I2" s="42" t="s">
        <v>233</v>
      </c>
      <c r="J2" s="42" t="s">
        <v>234</v>
      </c>
      <c r="K2" s="42" t="s">
        <v>235</v>
      </c>
      <c r="L2" s="43" t="s">
        <v>236</v>
      </c>
      <c r="M2" s="43" t="s">
        <v>237</v>
      </c>
      <c r="N2" s="44" t="s">
        <v>238</v>
      </c>
      <c r="O2" s="44" t="s">
        <v>239</v>
      </c>
      <c r="P2" s="31" t="s">
        <v>241</v>
      </c>
      <c r="Q2" s="31" t="s">
        <v>242</v>
      </c>
      <c r="R2" s="38" t="s">
        <v>243</v>
      </c>
      <c r="S2" s="38" t="s">
        <v>244</v>
      </c>
      <c r="T2" s="31" t="s">
        <v>245</v>
      </c>
      <c r="U2" s="31" t="s">
        <v>246</v>
      </c>
      <c r="V2" s="37" t="s">
        <v>249</v>
      </c>
      <c r="W2" s="45" t="s">
        <v>250</v>
      </c>
      <c r="X2" s="38" t="s">
        <v>251</v>
      </c>
    </row>
    <row r="3" spans="2:24" x14ac:dyDescent="0.25">
      <c r="B3" s="67" t="s">
        <v>1</v>
      </c>
      <c r="C3" s="2" t="s">
        <v>2</v>
      </c>
      <c r="D3" s="34">
        <v>2</v>
      </c>
      <c r="E3" s="27">
        <v>0</v>
      </c>
      <c r="F3" s="27">
        <v>1</v>
      </c>
      <c r="G3" s="27">
        <v>1</v>
      </c>
      <c r="H3" s="27">
        <v>1</v>
      </c>
      <c r="I3" s="27">
        <v>0</v>
      </c>
      <c r="J3" s="27">
        <v>1</v>
      </c>
      <c r="K3" s="27">
        <v>1</v>
      </c>
      <c r="L3" s="27">
        <v>1</v>
      </c>
      <c r="M3" s="27">
        <v>1</v>
      </c>
      <c r="N3" s="27">
        <v>1</v>
      </c>
      <c r="O3" s="32">
        <v>1</v>
      </c>
      <c r="P3" s="39">
        <v>1</v>
      </c>
      <c r="Q3" s="39">
        <v>1</v>
      </c>
      <c r="R3" s="39">
        <v>1</v>
      </c>
      <c r="S3" s="39">
        <v>1</v>
      </c>
      <c r="T3" s="40">
        <v>0</v>
      </c>
      <c r="U3" s="39">
        <v>1</v>
      </c>
      <c r="V3" s="39">
        <v>1</v>
      </c>
      <c r="W3" s="39">
        <v>1</v>
      </c>
      <c r="X3">
        <f>SUM(P3:W3)/8</f>
        <v>0.875</v>
      </c>
    </row>
    <row r="4" spans="2:24" x14ac:dyDescent="0.25">
      <c r="B4" s="67"/>
      <c r="C4" s="2" t="s">
        <v>3</v>
      </c>
      <c r="D4" s="34">
        <v>2</v>
      </c>
      <c r="E4" s="27">
        <v>0</v>
      </c>
      <c r="F4" s="27">
        <v>1</v>
      </c>
      <c r="G4" s="27">
        <v>1</v>
      </c>
      <c r="H4" s="27">
        <v>1</v>
      </c>
      <c r="I4" s="27">
        <v>0</v>
      </c>
      <c r="J4" s="27">
        <v>1</v>
      </c>
      <c r="K4" s="27">
        <v>1</v>
      </c>
      <c r="L4" s="27">
        <v>1</v>
      </c>
      <c r="M4" s="27">
        <v>1</v>
      </c>
      <c r="N4" s="27">
        <v>1</v>
      </c>
      <c r="O4" s="32">
        <v>1</v>
      </c>
      <c r="P4" s="32">
        <v>2</v>
      </c>
      <c r="Q4" s="32">
        <v>2</v>
      </c>
      <c r="R4" s="32">
        <v>2</v>
      </c>
      <c r="S4" s="32">
        <v>2</v>
      </c>
      <c r="T4" s="32">
        <v>2</v>
      </c>
      <c r="U4" s="32">
        <v>2</v>
      </c>
      <c r="V4" s="32">
        <v>2</v>
      </c>
      <c r="W4" s="32">
        <v>2</v>
      </c>
      <c r="X4">
        <f t="shared" ref="X4:X67" si="0">SUM(P4:W4)/8</f>
        <v>2</v>
      </c>
    </row>
    <row r="5" spans="2:24" x14ac:dyDescent="0.25">
      <c r="B5" s="67"/>
      <c r="C5" s="2" t="s">
        <v>4</v>
      </c>
      <c r="D5" s="34">
        <v>5</v>
      </c>
      <c r="E5" s="27">
        <v>1</v>
      </c>
      <c r="F5" s="27">
        <v>1</v>
      </c>
      <c r="G5" s="27">
        <v>1</v>
      </c>
      <c r="H5" s="27">
        <v>1</v>
      </c>
      <c r="I5" s="27">
        <v>1</v>
      </c>
      <c r="J5" s="27">
        <v>1</v>
      </c>
      <c r="K5" s="27">
        <v>1</v>
      </c>
      <c r="L5" s="27">
        <v>1</v>
      </c>
      <c r="M5" s="27">
        <v>1</v>
      </c>
      <c r="N5" s="27">
        <v>1</v>
      </c>
      <c r="O5" s="32">
        <v>1</v>
      </c>
      <c r="P5" s="32">
        <v>2</v>
      </c>
      <c r="Q5" s="32">
        <v>2</v>
      </c>
      <c r="R5" s="32">
        <v>2</v>
      </c>
      <c r="S5" s="32">
        <v>2</v>
      </c>
      <c r="T5" s="32">
        <v>2</v>
      </c>
      <c r="U5" s="32">
        <v>2</v>
      </c>
      <c r="V5" s="32">
        <v>2</v>
      </c>
      <c r="W5" s="32">
        <v>2</v>
      </c>
      <c r="X5">
        <f t="shared" si="0"/>
        <v>2</v>
      </c>
    </row>
    <row r="6" spans="2:24" x14ac:dyDescent="0.25">
      <c r="B6" s="67"/>
      <c r="C6" s="2" t="s">
        <v>5</v>
      </c>
      <c r="D6" s="34">
        <v>3</v>
      </c>
      <c r="E6" s="27">
        <v>1</v>
      </c>
      <c r="F6" s="27">
        <v>1</v>
      </c>
      <c r="G6" s="27">
        <v>1</v>
      </c>
      <c r="H6" s="27">
        <v>1</v>
      </c>
      <c r="I6" s="27">
        <v>1</v>
      </c>
      <c r="J6" s="27">
        <v>1</v>
      </c>
      <c r="K6" s="27">
        <v>1</v>
      </c>
      <c r="L6" s="27">
        <v>1</v>
      </c>
      <c r="M6" s="27">
        <v>1</v>
      </c>
      <c r="N6" s="27">
        <v>1</v>
      </c>
      <c r="O6" s="32">
        <v>1</v>
      </c>
      <c r="P6" s="39">
        <v>3</v>
      </c>
      <c r="Q6" s="39">
        <v>3</v>
      </c>
      <c r="R6" s="39">
        <v>3</v>
      </c>
      <c r="S6" s="39">
        <v>3</v>
      </c>
      <c r="T6" s="39">
        <v>3</v>
      </c>
      <c r="U6" s="39">
        <v>3</v>
      </c>
      <c r="V6" s="39">
        <v>3</v>
      </c>
      <c r="W6" s="39">
        <v>3</v>
      </c>
      <c r="X6">
        <f t="shared" si="0"/>
        <v>3</v>
      </c>
    </row>
    <row r="7" spans="2:24" x14ac:dyDescent="0.25">
      <c r="B7" s="67"/>
      <c r="C7" s="2" t="s">
        <v>6</v>
      </c>
      <c r="D7" s="34">
        <v>10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  <c r="O7" s="32">
        <v>0</v>
      </c>
      <c r="P7" s="32">
        <v>3</v>
      </c>
      <c r="Q7" s="32">
        <v>3</v>
      </c>
      <c r="R7" s="32">
        <v>3</v>
      </c>
      <c r="S7" s="32">
        <v>3</v>
      </c>
      <c r="T7" s="32">
        <v>3</v>
      </c>
      <c r="U7" s="32">
        <v>3</v>
      </c>
      <c r="V7" s="32">
        <v>3</v>
      </c>
      <c r="W7" s="32">
        <v>3</v>
      </c>
      <c r="X7">
        <f t="shared" si="0"/>
        <v>3</v>
      </c>
    </row>
    <row r="8" spans="2:24" x14ac:dyDescent="0.25">
      <c r="B8" s="67"/>
      <c r="C8" s="2" t="s">
        <v>7</v>
      </c>
      <c r="D8" s="34">
        <v>1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32">
        <v>0</v>
      </c>
      <c r="P8" s="39">
        <v>1</v>
      </c>
      <c r="Q8" s="39">
        <v>1</v>
      </c>
      <c r="R8" s="39">
        <v>1</v>
      </c>
      <c r="S8" s="39">
        <v>1</v>
      </c>
      <c r="T8" s="39">
        <v>1</v>
      </c>
      <c r="U8" s="39">
        <v>1</v>
      </c>
      <c r="V8" s="39">
        <v>1</v>
      </c>
      <c r="W8" s="39">
        <v>1</v>
      </c>
      <c r="X8">
        <f t="shared" si="0"/>
        <v>1</v>
      </c>
    </row>
    <row r="9" spans="2:24" x14ac:dyDescent="0.25">
      <c r="B9" s="67"/>
      <c r="C9" s="2" t="s">
        <v>8</v>
      </c>
      <c r="D9" s="34">
        <v>4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32">
        <v>0</v>
      </c>
      <c r="P9" s="32">
        <v>2</v>
      </c>
      <c r="Q9" s="32">
        <v>2</v>
      </c>
      <c r="R9" s="32">
        <v>2</v>
      </c>
      <c r="S9" s="32">
        <v>2</v>
      </c>
      <c r="T9" s="32">
        <v>2</v>
      </c>
      <c r="U9" s="32">
        <v>2</v>
      </c>
      <c r="V9" s="32">
        <v>2</v>
      </c>
      <c r="W9" s="32">
        <v>2</v>
      </c>
      <c r="X9">
        <f t="shared" si="0"/>
        <v>2</v>
      </c>
    </row>
    <row r="10" spans="2:24" ht="18.75" customHeight="1" x14ac:dyDescent="0.25">
      <c r="B10" s="67"/>
      <c r="C10" s="2" t="s">
        <v>9</v>
      </c>
      <c r="D10" s="34">
        <v>1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>
        <f t="shared" si="0"/>
        <v>0</v>
      </c>
    </row>
    <row r="11" spans="2:24" x14ac:dyDescent="0.25">
      <c r="B11" s="67"/>
      <c r="C11" s="2" t="s">
        <v>10</v>
      </c>
      <c r="D11" s="34">
        <v>1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32">
        <v>0</v>
      </c>
      <c r="P11" s="32">
        <v>1</v>
      </c>
      <c r="Q11" s="32">
        <v>1</v>
      </c>
      <c r="R11" s="32">
        <v>1</v>
      </c>
      <c r="S11" s="32">
        <v>1</v>
      </c>
      <c r="T11" s="32">
        <v>1</v>
      </c>
      <c r="U11" s="32">
        <v>1</v>
      </c>
      <c r="V11" s="32">
        <v>1</v>
      </c>
      <c r="W11" s="32">
        <v>1</v>
      </c>
      <c r="X11">
        <f t="shared" si="0"/>
        <v>1</v>
      </c>
    </row>
    <row r="12" spans="2:24" x14ac:dyDescent="0.25">
      <c r="B12" s="67"/>
      <c r="C12" s="2" t="s">
        <v>11</v>
      </c>
      <c r="D12" s="34">
        <v>1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32">
        <v>0</v>
      </c>
      <c r="P12" s="32">
        <v>1</v>
      </c>
      <c r="Q12" s="32">
        <v>1</v>
      </c>
      <c r="R12" s="32">
        <v>1</v>
      </c>
      <c r="S12" s="32">
        <v>1</v>
      </c>
      <c r="T12" s="32">
        <v>1</v>
      </c>
      <c r="U12" s="32">
        <v>1</v>
      </c>
      <c r="V12" s="32">
        <v>1</v>
      </c>
      <c r="W12" s="32">
        <v>1</v>
      </c>
      <c r="X12">
        <f t="shared" si="0"/>
        <v>1</v>
      </c>
    </row>
    <row r="13" spans="2:24" x14ac:dyDescent="0.25">
      <c r="B13" s="67"/>
      <c r="C13" s="2" t="s">
        <v>12</v>
      </c>
      <c r="D13" s="34">
        <v>1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32">
        <v>0</v>
      </c>
      <c r="P13" s="32">
        <v>1</v>
      </c>
      <c r="Q13" s="32">
        <v>1</v>
      </c>
      <c r="R13" s="32">
        <v>1</v>
      </c>
      <c r="S13" s="32">
        <v>1</v>
      </c>
      <c r="T13" s="32">
        <v>1</v>
      </c>
      <c r="U13" s="32">
        <v>1</v>
      </c>
      <c r="V13" s="32">
        <v>1</v>
      </c>
      <c r="W13" s="32">
        <v>1</v>
      </c>
      <c r="X13">
        <f t="shared" si="0"/>
        <v>1</v>
      </c>
    </row>
    <row r="14" spans="2:24" x14ac:dyDescent="0.25">
      <c r="B14" s="67"/>
      <c r="C14" s="2" t="s">
        <v>13</v>
      </c>
      <c r="D14" s="34">
        <v>2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32">
        <v>0</v>
      </c>
      <c r="P14" s="32">
        <v>2</v>
      </c>
      <c r="Q14" s="32">
        <v>2</v>
      </c>
      <c r="R14" s="32">
        <v>2</v>
      </c>
      <c r="S14" s="32">
        <v>2</v>
      </c>
      <c r="T14" s="32">
        <v>2</v>
      </c>
      <c r="U14" s="32">
        <v>2</v>
      </c>
      <c r="V14" s="32">
        <v>2</v>
      </c>
      <c r="W14" s="32">
        <v>2</v>
      </c>
      <c r="X14">
        <f t="shared" si="0"/>
        <v>2</v>
      </c>
    </row>
    <row r="15" spans="2:24" ht="30" x14ac:dyDescent="0.25">
      <c r="B15" s="67"/>
      <c r="C15" s="2" t="s">
        <v>14</v>
      </c>
      <c r="D15" s="34">
        <v>2</v>
      </c>
      <c r="E15" s="27">
        <v>1</v>
      </c>
      <c r="F15" s="27">
        <v>1</v>
      </c>
      <c r="G15" s="27">
        <v>1</v>
      </c>
      <c r="H15" s="27">
        <v>1</v>
      </c>
      <c r="I15" s="27">
        <v>1</v>
      </c>
      <c r="J15" s="27">
        <v>1</v>
      </c>
      <c r="K15" s="27">
        <v>1</v>
      </c>
      <c r="L15" s="27">
        <v>1</v>
      </c>
      <c r="M15" s="27">
        <v>1</v>
      </c>
      <c r="N15" s="27">
        <v>1</v>
      </c>
      <c r="O15" s="32">
        <v>1</v>
      </c>
      <c r="P15" s="32">
        <v>2</v>
      </c>
      <c r="Q15" s="32">
        <v>2</v>
      </c>
      <c r="R15" s="32">
        <v>2</v>
      </c>
      <c r="S15" s="32">
        <v>2</v>
      </c>
      <c r="T15" s="32">
        <v>2</v>
      </c>
      <c r="U15" s="32">
        <v>2</v>
      </c>
      <c r="V15" s="32">
        <v>2</v>
      </c>
      <c r="W15" s="32">
        <v>2</v>
      </c>
      <c r="X15">
        <f t="shared" si="0"/>
        <v>2</v>
      </c>
    </row>
    <row r="16" spans="2:24" ht="30" x14ac:dyDescent="0.25">
      <c r="B16" s="67"/>
      <c r="C16" s="2" t="s">
        <v>15</v>
      </c>
      <c r="D16" s="34">
        <v>3</v>
      </c>
      <c r="E16" s="27">
        <v>1</v>
      </c>
      <c r="F16" s="27">
        <v>1</v>
      </c>
      <c r="G16" s="27">
        <v>1</v>
      </c>
      <c r="H16" s="27">
        <v>1</v>
      </c>
      <c r="I16" s="27">
        <v>1</v>
      </c>
      <c r="J16" s="27">
        <v>1</v>
      </c>
      <c r="K16" s="27">
        <v>1</v>
      </c>
      <c r="L16" s="27">
        <v>1</v>
      </c>
      <c r="M16" s="27">
        <v>1</v>
      </c>
      <c r="N16" s="27">
        <v>1</v>
      </c>
      <c r="O16" s="32">
        <v>1</v>
      </c>
      <c r="P16" s="32">
        <v>3</v>
      </c>
      <c r="Q16" s="32">
        <v>3</v>
      </c>
      <c r="R16" s="32">
        <v>3</v>
      </c>
      <c r="S16" s="32">
        <v>3</v>
      </c>
      <c r="T16" s="32">
        <v>3</v>
      </c>
      <c r="U16" s="32">
        <v>3</v>
      </c>
      <c r="V16" s="32">
        <v>3</v>
      </c>
      <c r="W16" s="32">
        <v>3</v>
      </c>
      <c r="X16">
        <f t="shared" si="0"/>
        <v>3</v>
      </c>
    </row>
    <row r="17" spans="2:26" x14ac:dyDescent="0.25">
      <c r="B17" s="67"/>
      <c r="C17" s="2" t="s">
        <v>16</v>
      </c>
      <c r="D17" s="34">
        <v>1</v>
      </c>
      <c r="E17" s="27">
        <v>1</v>
      </c>
      <c r="F17" s="27">
        <v>1</v>
      </c>
      <c r="G17" s="27">
        <v>1</v>
      </c>
      <c r="H17" s="27">
        <v>1</v>
      </c>
      <c r="I17" s="27">
        <v>1</v>
      </c>
      <c r="J17" s="27">
        <v>1</v>
      </c>
      <c r="K17" s="27">
        <v>1</v>
      </c>
      <c r="L17" s="27">
        <v>1</v>
      </c>
      <c r="M17" s="27">
        <v>1</v>
      </c>
      <c r="N17" s="27">
        <v>1</v>
      </c>
      <c r="O17" s="32">
        <v>1</v>
      </c>
      <c r="P17" s="32">
        <v>1</v>
      </c>
      <c r="Q17" s="32">
        <v>1</v>
      </c>
      <c r="R17" s="32">
        <v>1</v>
      </c>
      <c r="S17" s="32">
        <v>1</v>
      </c>
      <c r="T17" s="32">
        <v>1</v>
      </c>
      <c r="U17" s="32">
        <v>1</v>
      </c>
      <c r="V17" s="32">
        <v>1</v>
      </c>
      <c r="W17" s="32">
        <v>1</v>
      </c>
      <c r="X17">
        <f t="shared" si="0"/>
        <v>1</v>
      </c>
    </row>
    <row r="18" spans="2:26" x14ac:dyDescent="0.25">
      <c r="B18" s="67"/>
      <c r="C18" s="2" t="s">
        <v>17</v>
      </c>
      <c r="D18" s="34">
        <v>1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32">
        <v>0</v>
      </c>
      <c r="P18" s="32">
        <v>1</v>
      </c>
      <c r="Q18" s="32">
        <v>1</v>
      </c>
      <c r="R18" s="32">
        <v>1</v>
      </c>
      <c r="S18" s="32">
        <v>1</v>
      </c>
      <c r="T18" s="32">
        <v>1</v>
      </c>
      <c r="U18" s="32">
        <v>1</v>
      </c>
      <c r="V18" s="32">
        <v>1</v>
      </c>
      <c r="W18" s="32">
        <v>1</v>
      </c>
      <c r="X18">
        <f t="shared" si="0"/>
        <v>1</v>
      </c>
    </row>
    <row r="19" spans="2:26" x14ac:dyDescent="0.25">
      <c r="B19" s="67"/>
      <c r="C19" s="2" t="s">
        <v>136</v>
      </c>
      <c r="D19" s="34">
        <v>1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32">
        <v>0</v>
      </c>
      <c r="P19" s="32">
        <v>1</v>
      </c>
      <c r="Q19" s="32">
        <v>1</v>
      </c>
      <c r="R19" s="32">
        <v>1</v>
      </c>
      <c r="S19" s="32">
        <v>1</v>
      </c>
      <c r="T19" s="32">
        <v>1</v>
      </c>
      <c r="U19" s="32">
        <v>1</v>
      </c>
      <c r="V19" s="32">
        <v>1</v>
      </c>
      <c r="W19" s="32">
        <v>1</v>
      </c>
      <c r="X19">
        <f t="shared" si="0"/>
        <v>1</v>
      </c>
    </row>
    <row r="20" spans="2:26" x14ac:dyDescent="0.25">
      <c r="B20" s="67"/>
      <c r="C20" s="2" t="s">
        <v>18</v>
      </c>
      <c r="D20" s="34">
        <v>1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32">
        <v>0</v>
      </c>
      <c r="P20" s="32">
        <v>1</v>
      </c>
      <c r="Q20" s="32">
        <v>1</v>
      </c>
      <c r="R20" s="32">
        <v>1</v>
      </c>
      <c r="S20" s="32">
        <v>1</v>
      </c>
      <c r="T20" s="32">
        <v>1</v>
      </c>
      <c r="U20" s="32">
        <v>1</v>
      </c>
      <c r="V20" s="32">
        <v>1</v>
      </c>
      <c r="W20" s="32">
        <v>1</v>
      </c>
      <c r="X20">
        <f t="shared" si="0"/>
        <v>1</v>
      </c>
    </row>
    <row r="21" spans="2:26" x14ac:dyDescent="0.25">
      <c r="B21" s="46"/>
      <c r="C21" s="2"/>
      <c r="D21" s="3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32"/>
      <c r="P21" s="32"/>
      <c r="Q21" s="32"/>
      <c r="R21" s="32"/>
      <c r="S21" s="32"/>
      <c r="T21" s="32"/>
      <c r="U21" s="32"/>
      <c r="V21" s="32"/>
      <c r="W21" s="32"/>
      <c r="X21">
        <f t="shared" si="0"/>
        <v>0</v>
      </c>
      <c r="Y21">
        <f>SUM(X3:X20)</f>
        <v>27.875</v>
      </c>
      <c r="Z21" s="93">
        <f>Y21/42*100</f>
        <v>66.36904761904762</v>
      </c>
    </row>
    <row r="22" spans="2:26" x14ac:dyDescent="0.25">
      <c r="B22" s="71" t="s">
        <v>19</v>
      </c>
      <c r="C22" s="2" t="s">
        <v>20</v>
      </c>
      <c r="D22" s="34">
        <v>1</v>
      </c>
      <c r="E22" s="27">
        <v>1</v>
      </c>
      <c r="F22" s="27">
        <v>1</v>
      </c>
      <c r="G22" s="27">
        <v>1</v>
      </c>
      <c r="H22" s="27">
        <v>1</v>
      </c>
      <c r="I22" s="27">
        <v>1</v>
      </c>
      <c r="J22" s="27">
        <v>1</v>
      </c>
      <c r="K22" s="27">
        <v>1</v>
      </c>
      <c r="L22" s="27">
        <v>1</v>
      </c>
      <c r="M22" s="27">
        <v>1</v>
      </c>
      <c r="N22" s="27">
        <v>1</v>
      </c>
      <c r="O22" s="32">
        <v>1</v>
      </c>
      <c r="P22" s="32">
        <v>1</v>
      </c>
      <c r="Q22" s="32">
        <v>1</v>
      </c>
      <c r="R22" s="32">
        <v>1</v>
      </c>
      <c r="S22" s="32">
        <v>1</v>
      </c>
      <c r="T22" s="32">
        <v>1</v>
      </c>
      <c r="U22" s="32">
        <v>1</v>
      </c>
      <c r="V22" s="32">
        <v>1</v>
      </c>
      <c r="W22" s="32">
        <v>1</v>
      </c>
      <c r="X22">
        <f t="shared" si="0"/>
        <v>1</v>
      </c>
    </row>
    <row r="23" spans="2:26" x14ac:dyDescent="0.25">
      <c r="B23" s="72"/>
      <c r="C23" s="2" t="s">
        <v>3</v>
      </c>
      <c r="D23" s="34">
        <v>1</v>
      </c>
      <c r="E23" s="27">
        <v>1</v>
      </c>
      <c r="F23" s="27">
        <v>1</v>
      </c>
      <c r="G23" s="27">
        <v>1</v>
      </c>
      <c r="H23" s="27">
        <v>1</v>
      </c>
      <c r="I23" s="27">
        <v>1</v>
      </c>
      <c r="J23" s="27">
        <v>1</v>
      </c>
      <c r="K23" s="27">
        <v>1</v>
      </c>
      <c r="L23" s="27">
        <v>1</v>
      </c>
      <c r="M23" s="27">
        <v>1</v>
      </c>
      <c r="N23" s="27">
        <v>1</v>
      </c>
      <c r="O23" s="32">
        <v>1</v>
      </c>
      <c r="P23" s="32">
        <v>1</v>
      </c>
      <c r="Q23" s="32">
        <v>1</v>
      </c>
      <c r="R23" s="32">
        <v>1</v>
      </c>
      <c r="S23" s="32">
        <v>1</v>
      </c>
      <c r="T23" s="32">
        <v>1</v>
      </c>
      <c r="U23" s="32">
        <v>1</v>
      </c>
      <c r="V23" s="32">
        <v>1</v>
      </c>
      <c r="W23" s="32">
        <v>1</v>
      </c>
      <c r="X23">
        <f t="shared" si="0"/>
        <v>1</v>
      </c>
    </row>
    <row r="24" spans="2:26" x14ac:dyDescent="0.25">
      <c r="B24" s="72"/>
      <c r="C24" s="2" t="s">
        <v>21</v>
      </c>
      <c r="D24" s="34">
        <v>2</v>
      </c>
      <c r="E24" s="27">
        <v>1</v>
      </c>
      <c r="F24" s="27">
        <v>1</v>
      </c>
      <c r="G24" s="27">
        <v>1</v>
      </c>
      <c r="H24" s="27">
        <v>1</v>
      </c>
      <c r="I24" s="27">
        <v>1</v>
      </c>
      <c r="J24" s="27">
        <v>1</v>
      </c>
      <c r="K24" s="27">
        <v>1</v>
      </c>
      <c r="L24" s="27">
        <v>1</v>
      </c>
      <c r="M24" s="27">
        <v>1</v>
      </c>
      <c r="N24" s="27">
        <v>1</v>
      </c>
      <c r="O24" s="32">
        <v>1</v>
      </c>
      <c r="P24" s="32">
        <v>1</v>
      </c>
      <c r="Q24" s="32">
        <v>1</v>
      </c>
      <c r="R24" s="32">
        <v>1</v>
      </c>
      <c r="S24" s="32">
        <v>1</v>
      </c>
      <c r="T24" s="32">
        <v>1</v>
      </c>
      <c r="U24" s="32">
        <v>1</v>
      </c>
      <c r="V24" s="32">
        <v>1</v>
      </c>
      <c r="W24" s="32">
        <v>1</v>
      </c>
      <c r="X24">
        <f t="shared" si="0"/>
        <v>1</v>
      </c>
    </row>
    <row r="25" spans="2:26" x14ac:dyDescent="0.25">
      <c r="B25" s="72"/>
      <c r="C25" s="2" t="s">
        <v>22</v>
      </c>
      <c r="D25" s="34">
        <v>1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32">
        <v>0</v>
      </c>
      <c r="P25" s="32">
        <v>1</v>
      </c>
      <c r="Q25" s="32">
        <v>1</v>
      </c>
      <c r="R25" s="32">
        <v>1</v>
      </c>
      <c r="S25" s="32">
        <v>1</v>
      </c>
      <c r="T25" s="32">
        <v>1</v>
      </c>
      <c r="U25" s="32">
        <v>1</v>
      </c>
      <c r="V25" s="32">
        <v>1</v>
      </c>
      <c r="W25" s="32">
        <v>1</v>
      </c>
      <c r="X25">
        <f t="shared" si="0"/>
        <v>1</v>
      </c>
    </row>
    <row r="26" spans="2:26" x14ac:dyDescent="0.25">
      <c r="B26" s="72"/>
      <c r="C26" s="2" t="s">
        <v>23</v>
      </c>
      <c r="D26" s="34">
        <v>1</v>
      </c>
      <c r="E26" s="27">
        <v>1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32">
        <v>0</v>
      </c>
      <c r="P26" s="32">
        <v>1</v>
      </c>
      <c r="Q26" s="32">
        <v>1</v>
      </c>
      <c r="R26" s="32">
        <v>1</v>
      </c>
      <c r="S26" s="32">
        <v>1</v>
      </c>
      <c r="T26" s="32">
        <v>1</v>
      </c>
      <c r="U26" s="32">
        <v>1</v>
      </c>
      <c r="V26" s="32">
        <v>1</v>
      </c>
      <c r="W26" s="32">
        <v>1</v>
      </c>
      <c r="X26">
        <f t="shared" si="0"/>
        <v>1</v>
      </c>
    </row>
    <row r="27" spans="2:26" x14ac:dyDescent="0.25">
      <c r="B27" s="72"/>
      <c r="C27" s="2" t="s">
        <v>24</v>
      </c>
      <c r="D27" s="34">
        <v>1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32">
        <v>0</v>
      </c>
      <c r="P27" s="32">
        <v>1</v>
      </c>
      <c r="Q27" s="32">
        <v>1</v>
      </c>
      <c r="R27" s="32">
        <v>1</v>
      </c>
      <c r="S27" s="32">
        <v>1</v>
      </c>
      <c r="T27" s="32">
        <v>1</v>
      </c>
      <c r="U27" s="32">
        <v>1</v>
      </c>
      <c r="V27" s="32">
        <v>1</v>
      </c>
      <c r="W27" s="32">
        <v>1</v>
      </c>
      <c r="X27">
        <f t="shared" si="0"/>
        <v>1</v>
      </c>
    </row>
    <row r="28" spans="2:26" x14ac:dyDescent="0.25">
      <c r="B28" s="72"/>
      <c r="C28" s="2" t="s">
        <v>11</v>
      </c>
      <c r="D28" s="34">
        <v>1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32">
        <v>0</v>
      </c>
      <c r="P28" s="32">
        <v>1</v>
      </c>
      <c r="Q28" s="32">
        <v>1</v>
      </c>
      <c r="R28" s="32">
        <v>1</v>
      </c>
      <c r="S28" s="32">
        <v>1</v>
      </c>
      <c r="T28" s="32">
        <v>1</v>
      </c>
      <c r="U28" s="32">
        <v>1</v>
      </c>
      <c r="V28" s="32">
        <v>1</v>
      </c>
      <c r="W28" s="32">
        <v>1</v>
      </c>
      <c r="X28">
        <f t="shared" si="0"/>
        <v>1</v>
      </c>
    </row>
    <row r="29" spans="2:26" x14ac:dyDescent="0.25">
      <c r="B29" s="72"/>
      <c r="C29" s="2" t="s">
        <v>25</v>
      </c>
      <c r="D29" s="34">
        <v>1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32">
        <v>0</v>
      </c>
      <c r="P29" s="32">
        <v>1</v>
      </c>
      <c r="Q29" s="32">
        <v>1</v>
      </c>
      <c r="R29" s="32">
        <v>1</v>
      </c>
      <c r="S29" s="32">
        <v>1</v>
      </c>
      <c r="T29" s="32">
        <v>1</v>
      </c>
      <c r="U29" s="32">
        <v>1</v>
      </c>
      <c r="V29" s="32">
        <v>1</v>
      </c>
      <c r="W29" s="32">
        <v>1</v>
      </c>
      <c r="X29">
        <f t="shared" si="0"/>
        <v>1</v>
      </c>
    </row>
    <row r="30" spans="2:26" x14ac:dyDescent="0.25">
      <c r="B30" s="72"/>
      <c r="C30" s="2" t="s">
        <v>26</v>
      </c>
      <c r="D30" s="34">
        <v>1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32">
        <v>0</v>
      </c>
      <c r="P30" s="32">
        <v>1</v>
      </c>
      <c r="Q30" s="32">
        <v>1</v>
      </c>
      <c r="R30" s="32">
        <v>1</v>
      </c>
      <c r="S30" s="32">
        <v>1</v>
      </c>
      <c r="T30" s="32">
        <v>1</v>
      </c>
      <c r="U30" s="32">
        <v>1</v>
      </c>
      <c r="V30" s="32">
        <v>1</v>
      </c>
      <c r="W30" s="32">
        <v>1</v>
      </c>
      <c r="X30">
        <f t="shared" si="0"/>
        <v>1</v>
      </c>
    </row>
    <row r="31" spans="2:26" x14ac:dyDescent="0.25">
      <c r="B31" s="72"/>
      <c r="C31" s="2" t="s">
        <v>27</v>
      </c>
      <c r="D31" s="34">
        <v>1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32">
        <v>0</v>
      </c>
      <c r="P31" s="32">
        <v>1</v>
      </c>
      <c r="Q31" s="32">
        <v>1</v>
      </c>
      <c r="R31" s="32">
        <v>1</v>
      </c>
      <c r="S31" s="32">
        <v>1</v>
      </c>
      <c r="T31" s="32">
        <v>1</v>
      </c>
      <c r="U31" s="32">
        <v>1</v>
      </c>
      <c r="V31" s="32">
        <v>1</v>
      </c>
      <c r="W31" s="32">
        <v>1</v>
      </c>
      <c r="X31">
        <f t="shared" si="0"/>
        <v>1</v>
      </c>
    </row>
    <row r="32" spans="2:26" x14ac:dyDescent="0.25">
      <c r="B32" s="72"/>
      <c r="C32" s="2" t="s">
        <v>28</v>
      </c>
      <c r="D32" s="34">
        <v>1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32">
        <v>0</v>
      </c>
      <c r="P32" s="32">
        <v>1</v>
      </c>
      <c r="Q32" s="32">
        <v>1</v>
      </c>
      <c r="R32" s="32">
        <v>1</v>
      </c>
      <c r="S32" s="32">
        <v>1</v>
      </c>
      <c r="T32" s="32">
        <v>1</v>
      </c>
      <c r="U32" s="32">
        <v>1</v>
      </c>
      <c r="V32" s="32">
        <v>1</v>
      </c>
      <c r="W32" s="32">
        <v>1</v>
      </c>
      <c r="X32">
        <f t="shared" si="0"/>
        <v>1</v>
      </c>
    </row>
    <row r="33" spans="2:26" x14ac:dyDescent="0.25">
      <c r="B33" s="72"/>
      <c r="C33" s="2" t="s">
        <v>29</v>
      </c>
      <c r="D33" s="34">
        <v>2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32">
        <v>0</v>
      </c>
      <c r="P33" s="32">
        <v>2</v>
      </c>
      <c r="Q33" s="32">
        <v>2</v>
      </c>
      <c r="R33" s="32">
        <v>2</v>
      </c>
      <c r="S33" s="32">
        <v>2</v>
      </c>
      <c r="T33" s="32">
        <v>2</v>
      </c>
      <c r="U33" s="32">
        <v>2</v>
      </c>
      <c r="V33" s="32">
        <v>2</v>
      </c>
      <c r="W33" s="32">
        <v>2</v>
      </c>
      <c r="X33">
        <f t="shared" si="0"/>
        <v>2</v>
      </c>
    </row>
    <row r="34" spans="2:26" x14ac:dyDescent="0.25">
      <c r="B34" s="72"/>
      <c r="C34" s="2" t="s">
        <v>134</v>
      </c>
      <c r="D34" s="34">
        <v>1</v>
      </c>
      <c r="E34" s="27">
        <v>1</v>
      </c>
      <c r="F34" s="27">
        <v>1</v>
      </c>
      <c r="G34" s="27">
        <v>1</v>
      </c>
      <c r="H34" s="27">
        <v>1</v>
      </c>
      <c r="I34" s="27">
        <v>1</v>
      </c>
      <c r="J34" s="27">
        <v>1</v>
      </c>
      <c r="K34" s="27">
        <v>1</v>
      </c>
      <c r="L34" s="27">
        <v>1</v>
      </c>
      <c r="M34" s="27">
        <v>1</v>
      </c>
      <c r="N34" s="27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>
        <f t="shared" si="0"/>
        <v>1</v>
      </c>
    </row>
    <row r="35" spans="2:26" x14ac:dyDescent="0.25">
      <c r="B35" s="72"/>
      <c r="C35" s="2" t="s">
        <v>31</v>
      </c>
      <c r="D35" s="34">
        <v>1</v>
      </c>
      <c r="E35" s="27">
        <v>1</v>
      </c>
      <c r="F35" s="27">
        <v>1</v>
      </c>
      <c r="G35" s="27">
        <v>1</v>
      </c>
      <c r="H35" s="27">
        <v>1</v>
      </c>
      <c r="I35" s="27">
        <v>1</v>
      </c>
      <c r="J35" s="27">
        <v>1</v>
      </c>
      <c r="K35" s="27">
        <v>1</v>
      </c>
      <c r="L35" s="27">
        <v>1</v>
      </c>
      <c r="M35" s="27">
        <v>1</v>
      </c>
      <c r="N35" s="27">
        <v>1</v>
      </c>
      <c r="O35" s="32">
        <v>1</v>
      </c>
      <c r="P35" s="32">
        <v>1</v>
      </c>
      <c r="Q35" s="32">
        <v>1</v>
      </c>
      <c r="R35" s="32">
        <v>1</v>
      </c>
      <c r="S35" s="32">
        <v>1</v>
      </c>
      <c r="T35" s="32">
        <v>1</v>
      </c>
      <c r="U35" s="32">
        <v>1</v>
      </c>
      <c r="V35" s="32">
        <v>1</v>
      </c>
      <c r="W35" s="32">
        <v>1</v>
      </c>
      <c r="X35">
        <f t="shared" si="0"/>
        <v>1</v>
      </c>
    </row>
    <row r="36" spans="2:26" x14ac:dyDescent="0.25">
      <c r="B36" s="72"/>
      <c r="C36" s="2" t="s">
        <v>32</v>
      </c>
      <c r="D36" s="34">
        <v>1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32">
        <v>0</v>
      </c>
      <c r="P36" s="32">
        <v>1</v>
      </c>
      <c r="Q36" s="32">
        <v>1</v>
      </c>
      <c r="R36" s="32">
        <v>1</v>
      </c>
      <c r="S36" s="32">
        <v>1</v>
      </c>
      <c r="T36" s="32">
        <v>1</v>
      </c>
      <c r="U36" s="32">
        <v>1</v>
      </c>
      <c r="V36" s="32">
        <v>1</v>
      </c>
      <c r="W36" s="32">
        <v>1</v>
      </c>
      <c r="X36">
        <f t="shared" si="0"/>
        <v>1</v>
      </c>
    </row>
    <row r="37" spans="2:26" x14ac:dyDescent="0.25">
      <c r="B37" s="72"/>
      <c r="C37" s="2" t="s">
        <v>33</v>
      </c>
      <c r="D37" s="34">
        <v>2</v>
      </c>
      <c r="E37" s="27">
        <v>1</v>
      </c>
      <c r="F37" s="27">
        <v>1</v>
      </c>
      <c r="G37" s="27">
        <v>1</v>
      </c>
      <c r="H37" s="27">
        <v>1</v>
      </c>
      <c r="I37" s="27">
        <v>1</v>
      </c>
      <c r="J37" s="27">
        <v>1</v>
      </c>
      <c r="K37" s="27">
        <v>1</v>
      </c>
      <c r="L37" s="27">
        <v>1</v>
      </c>
      <c r="M37" s="27">
        <v>1</v>
      </c>
      <c r="N37" s="27">
        <v>1</v>
      </c>
      <c r="O37" s="32">
        <v>1</v>
      </c>
      <c r="P37" s="32">
        <v>2</v>
      </c>
      <c r="Q37" s="32">
        <v>2</v>
      </c>
      <c r="R37" s="32">
        <v>2</v>
      </c>
      <c r="S37" s="32">
        <v>2</v>
      </c>
      <c r="T37" s="32">
        <v>2</v>
      </c>
      <c r="U37" s="32">
        <v>2</v>
      </c>
      <c r="V37" s="32">
        <v>2</v>
      </c>
      <c r="W37" s="32">
        <v>2</v>
      </c>
      <c r="X37">
        <f t="shared" si="0"/>
        <v>2</v>
      </c>
    </row>
    <row r="38" spans="2:26" x14ac:dyDescent="0.25">
      <c r="B38" s="72"/>
      <c r="C38" s="2" t="s">
        <v>135</v>
      </c>
      <c r="D38" s="34">
        <v>1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32">
        <v>0</v>
      </c>
      <c r="P38" s="32">
        <v>1</v>
      </c>
      <c r="Q38" s="32">
        <v>1</v>
      </c>
      <c r="R38" s="32">
        <v>1</v>
      </c>
      <c r="S38" s="32">
        <v>1</v>
      </c>
      <c r="T38" s="32">
        <v>1</v>
      </c>
      <c r="U38" s="32">
        <v>1</v>
      </c>
      <c r="V38" s="32">
        <v>1</v>
      </c>
      <c r="W38" s="32">
        <v>1</v>
      </c>
      <c r="X38">
        <f t="shared" si="0"/>
        <v>1</v>
      </c>
    </row>
    <row r="39" spans="2:26" x14ac:dyDescent="0.25">
      <c r="B39" s="72"/>
      <c r="C39" s="2" t="s">
        <v>34</v>
      </c>
      <c r="D39" s="34">
        <v>1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32">
        <v>0</v>
      </c>
      <c r="P39" s="32">
        <v>1</v>
      </c>
      <c r="Q39" s="32">
        <v>1</v>
      </c>
      <c r="R39" s="32">
        <v>1</v>
      </c>
      <c r="S39" s="32">
        <v>1</v>
      </c>
      <c r="T39" s="32">
        <v>1</v>
      </c>
      <c r="U39" s="32">
        <v>1</v>
      </c>
      <c r="V39" s="32">
        <v>1</v>
      </c>
      <c r="W39" s="32">
        <v>1</v>
      </c>
      <c r="X39">
        <f t="shared" si="0"/>
        <v>1</v>
      </c>
    </row>
    <row r="40" spans="2:26" x14ac:dyDescent="0.25">
      <c r="B40" s="72"/>
      <c r="C40" s="2" t="s">
        <v>35</v>
      </c>
      <c r="D40" s="34">
        <v>1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32">
        <v>0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>
        <f t="shared" si="0"/>
        <v>1</v>
      </c>
    </row>
    <row r="41" spans="2:26" x14ac:dyDescent="0.25">
      <c r="B41" s="72"/>
      <c r="C41" s="2" t="s">
        <v>16</v>
      </c>
      <c r="D41" s="34">
        <v>1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32">
        <v>0</v>
      </c>
      <c r="P41" s="32">
        <v>1</v>
      </c>
      <c r="Q41" s="32">
        <v>1</v>
      </c>
      <c r="R41" s="32">
        <v>1</v>
      </c>
      <c r="S41" s="32">
        <v>1</v>
      </c>
      <c r="T41" s="32">
        <v>1</v>
      </c>
      <c r="U41" s="32">
        <v>1</v>
      </c>
      <c r="V41" s="32">
        <v>1</v>
      </c>
      <c r="W41" s="32">
        <v>1</v>
      </c>
      <c r="X41">
        <f t="shared" si="0"/>
        <v>1</v>
      </c>
    </row>
    <row r="42" spans="2:26" x14ac:dyDescent="0.25">
      <c r="B42" s="72"/>
      <c r="C42" s="2" t="s">
        <v>36</v>
      </c>
      <c r="D42" s="34">
        <v>1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32">
        <v>0</v>
      </c>
      <c r="P42" s="32">
        <v>1</v>
      </c>
      <c r="Q42" s="32">
        <v>1</v>
      </c>
      <c r="R42" s="32">
        <v>1</v>
      </c>
      <c r="S42" s="32">
        <v>1</v>
      </c>
      <c r="T42" s="32">
        <v>1</v>
      </c>
      <c r="U42" s="32">
        <v>1</v>
      </c>
      <c r="V42" s="32">
        <v>1</v>
      </c>
      <c r="W42" s="32">
        <v>1</v>
      </c>
      <c r="X42">
        <f t="shared" si="0"/>
        <v>1</v>
      </c>
    </row>
    <row r="43" spans="2:26" x14ac:dyDescent="0.25">
      <c r="B43" s="72"/>
      <c r="C43" s="2" t="s">
        <v>136</v>
      </c>
      <c r="D43" s="34">
        <v>1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32">
        <v>0</v>
      </c>
      <c r="P43" s="32">
        <v>1</v>
      </c>
      <c r="Q43" s="32">
        <v>1</v>
      </c>
      <c r="R43" s="32">
        <v>1</v>
      </c>
      <c r="S43" s="32">
        <v>1</v>
      </c>
      <c r="T43" s="32">
        <v>1</v>
      </c>
      <c r="U43" s="32">
        <v>1</v>
      </c>
      <c r="V43" s="32">
        <v>1</v>
      </c>
      <c r="W43" s="32">
        <v>1</v>
      </c>
      <c r="X43">
        <f t="shared" si="0"/>
        <v>1</v>
      </c>
    </row>
    <row r="44" spans="2:26" x14ac:dyDescent="0.25">
      <c r="B44" s="72"/>
      <c r="C44" s="2" t="s">
        <v>37</v>
      </c>
      <c r="D44" s="34">
        <v>1</v>
      </c>
      <c r="E44" s="27">
        <v>1</v>
      </c>
      <c r="F44" s="27">
        <v>1</v>
      </c>
      <c r="G44" s="27">
        <v>1</v>
      </c>
      <c r="H44" s="27">
        <v>1</v>
      </c>
      <c r="I44" s="27">
        <v>1</v>
      </c>
      <c r="J44" s="27">
        <v>1</v>
      </c>
      <c r="K44" s="27">
        <v>1</v>
      </c>
      <c r="L44" s="27">
        <v>1</v>
      </c>
      <c r="M44" s="27">
        <v>1</v>
      </c>
      <c r="N44" s="27">
        <v>1</v>
      </c>
      <c r="O44" s="32">
        <v>1</v>
      </c>
      <c r="P44" s="32">
        <v>1</v>
      </c>
      <c r="Q44" s="32">
        <v>1</v>
      </c>
      <c r="R44" s="32">
        <v>1</v>
      </c>
      <c r="S44" s="32">
        <v>1</v>
      </c>
      <c r="T44" s="32">
        <v>1</v>
      </c>
      <c r="U44" s="32">
        <v>1</v>
      </c>
      <c r="V44" s="32">
        <v>1</v>
      </c>
      <c r="W44" s="32">
        <v>1</v>
      </c>
      <c r="X44">
        <f t="shared" si="0"/>
        <v>1</v>
      </c>
    </row>
    <row r="45" spans="2:26" x14ac:dyDescent="0.25">
      <c r="B45" s="73"/>
      <c r="C45" s="2" t="s">
        <v>20</v>
      </c>
      <c r="D45" s="34">
        <v>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32">
        <v>0</v>
      </c>
      <c r="P45" s="32">
        <v>1</v>
      </c>
      <c r="Q45" s="32">
        <v>1</v>
      </c>
      <c r="R45" s="32">
        <v>1</v>
      </c>
      <c r="S45" s="32">
        <v>1</v>
      </c>
      <c r="T45" s="32">
        <v>1</v>
      </c>
      <c r="U45" s="32">
        <v>1</v>
      </c>
      <c r="V45" s="32">
        <v>1</v>
      </c>
      <c r="W45" s="32">
        <v>1</v>
      </c>
      <c r="X45">
        <f t="shared" si="0"/>
        <v>1</v>
      </c>
    </row>
    <row r="46" spans="2:26" x14ac:dyDescent="0.25">
      <c r="B46" s="21"/>
      <c r="C46" s="2"/>
      <c r="D46" s="34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32"/>
      <c r="P46" s="32"/>
      <c r="Q46" s="32"/>
      <c r="R46" s="32"/>
      <c r="S46" s="32"/>
      <c r="T46" s="32"/>
      <c r="U46" s="32"/>
      <c r="V46" s="32"/>
      <c r="W46" s="32"/>
      <c r="X46">
        <f t="shared" si="0"/>
        <v>0</v>
      </c>
      <c r="Y46" s="94">
        <f>SUM(X22:X45)</f>
        <v>26</v>
      </c>
      <c r="Z46" s="93">
        <f>Y46/27*100</f>
        <v>96.296296296296291</v>
      </c>
    </row>
    <row r="47" spans="2:26" x14ac:dyDescent="0.25">
      <c r="B47" s="74" t="s">
        <v>38</v>
      </c>
      <c r="C47" s="2" t="s">
        <v>39</v>
      </c>
      <c r="D47" s="34">
        <v>1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32">
        <v>0</v>
      </c>
      <c r="P47" s="32">
        <v>1</v>
      </c>
      <c r="Q47" s="32">
        <v>1</v>
      </c>
      <c r="R47" s="32">
        <v>1</v>
      </c>
      <c r="S47" s="32">
        <v>1</v>
      </c>
      <c r="T47" s="32">
        <v>1</v>
      </c>
      <c r="U47" s="32">
        <v>1</v>
      </c>
      <c r="V47" s="32">
        <v>1</v>
      </c>
      <c r="W47" s="32">
        <v>1</v>
      </c>
      <c r="X47">
        <f t="shared" si="0"/>
        <v>1</v>
      </c>
    </row>
    <row r="48" spans="2:26" x14ac:dyDescent="0.25">
      <c r="B48" s="75"/>
      <c r="C48" s="2" t="s">
        <v>3</v>
      </c>
      <c r="D48" s="34">
        <v>1</v>
      </c>
      <c r="E48" s="27">
        <v>1</v>
      </c>
      <c r="F48" s="27">
        <v>1</v>
      </c>
      <c r="G48" s="27">
        <v>1</v>
      </c>
      <c r="H48" s="27">
        <v>1</v>
      </c>
      <c r="I48" s="27">
        <v>1</v>
      </c>
      <c r="J48" s="27">
        <v>1</v>
      </c>
      <c r="K48" s="27">
        <v>1</v>
      </c>
      <c r="L48" s="27">
        <v>1</v>
      </c>
      <c r="M48" s="27">
        <v>1</v>
      </c>
      <c r="N48" s="27">
        <v>1</v>
      </c>
      <c r="O48" s="32">
        <v>1</v>
      </c>
      <c r="P48" s="32">
        <v>1</v>
      </c>
      <c r="Q48" s="32">
        <v>1</v>
      </c>
      <c r="R48" s="32">
        <v>1</v>
      </c>
      <c r="S48" s="32">
        <v>1</v>
      </c>
      <c r="T48" s="32">
        <v>1</v>
      </c>
      <c r="U48" s="32">
        <v>1</v>
      </c>
      <c r="V48" s="32">
        <v>1</v>
      </c>
      <c r="W48" s="32">
        <v>1</v>
      </c>
      <c r="X48">
        <f t="shared" si="0"/>
        <v>1</v>
      </c>
    </row>
    <row r="49" spans="2:24" x14ac:dyDescent="0.25">
      <c r="B49" s="75"/>
      <c r="C49" s="2" t="s">
        <v>27</v>
      </c>
      <c r="D49" s="34">
        <v>1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32">
        <v>0</v>
      </c>
      <c r="P49" s="32">
        <v>1</v>
      </c>
      <c r="Q49" s="32">
        <v>1</v>
      </c>
      <c r="R49" s="32">
        <v>1</v>
      </c>
      <c r="S49" s="32">
        <v>1</v>
      </c>
      <c r="T49" s="32">
        <v>1</v>
      </c>
      <c r="U49" s="32">
        <v>1</v>
      </c>
      <c r="V49" s="32">
        <v>1</v>
      </c>
      <c r="W49" s="32">
        <v>1</v>
      </c>
      <c r="X49">
        <f t="shared" si="0"/>
        <v>1</v>
      </c>
    </row>
    <row r="50" spans="2:24" x14ac:dyDescent="0.25">
      <c r="B50" s="75"/>
      <c r="C50" s="2" t="s">
        <v>26</v>
      </c>
      <c r="D50" s="34">
        <v>2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32">
        <v>0</v>
      </c>
      <c r="P50" s="32">
        <v>2</v>
      </c>
      <c r="Q50" s="32">
        <v>2</v>
      </c>
      <c r="R50" s="32">
        <v>2</v>
      </c>
      <c r="S50" s="32">
        <v>2</v>
      </c>
      <c r="T50" s="32">
        <v>2</v>
      </c>
      <c r="U50" s="32">
        <v>2</v>
      </c>
      <c r="V50" s="32">
        <v>2</v>
      </c>
      <c r="W50" s="32">
        <v>2</v>
      </c>
      <c r="X50">
        <f t="shared" si="0"/>
        <v>2</v>
      </c>
    </row>
    <row r="51" spans="2:24" x14ac:dyDescent="0.25">
      <c r="B51" s="75"/>
      <c r="C51" s="2" t="s">
        <v>40</v>
      </c>
      <c r="D51" s="34">
        <v>1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32">
        <v>0</v>
      </c>
      <c r="P51" s="32">
        <v>1</v>
      </c>
      <c r="Q51" s="32">
        <v>1</v>
      </c>
      <c r="R51" s="32">
        <v>1</v>
      </c>
      <c r="S51" s="32">
        <v>1</v>
      </c>
      <c r="T51" s="32">
        <v>1</v>
      </c>
      <c r="U51" s="32">
        <v>1</v>
      </c>
      <c r="V51" s="32">
        <v>1</v>
      </c>
      <c r="W51" s="32">
        <v>1</v>
      </c>
      <c r="X51">
        <f t="shared" si="0"/>
        <v>1</v>
      </c>
    </row>
    <row r="52" spans="2:24" x14ac:dyDescent="0.25">
      <c r="B52" s="75"/>
      <c r="C52" s="2" t="s">
        <v>41</v>
      </c>
      <c r="D52" s="34">
        <v>1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32">
        <v>0</v>
      </c>
      <c r="P52" s="32">
        <v>1</v>
      </c>
      <c r="Q52" s="32">
        <v>1</v>
      </c>
      <c r="R52" s="32">
        <v>1</v>
      </c>
      <c r="S52" s="32">
        <v>1</v>
      </c>
      <c r="T52" s="32">
        <v>1</v>
      </c>
      <c r="U52" s="32">
        <v>1</v>
      </c>
      <c r="V52" s="32">
        <v>1</v>
      </c>
      <c r="W52" s="32">
        <v>1</v>
      </c>
      <c r="X52">
        <f t="shared" si="0"/>
        <v>1</v>
      </c>
    </row>
    <row r="53" spans="2:24" x14ac:dyDescent="0.25">
      <c r="B53" s="75"/>
      <c r="C53" s="2" t="s">
        <v>42</v>
      </c>
      <c r="D53" s="34">
        <v>1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32">
        <v>0</v>
      </c>
      <c r="P53" s="32">
        <v>1</v>
      </c>
      <c r="Q53" s="32">
        <v>1</v>
      </c>
      <c r="R53" s="32">
        <v>1</v>
      </c>
      <c r="S53" s="32">
        <v>1</v>
      </c>
      <c r="T53" s="32">
        <v>1</v>
      </c>
      <c r="U53" s="32">
        <v>1</v>
      </c>
      <c r="V53" s="32">
        <v>1</v>
      </c>
      <c r="W53" s="32">
        <v>1</v>
      </c>
      <c r="X53">
        <f t="shared" si="0"/>
        <v>1</v>
      </c>
    </row>
    <row r="54" spans="2:24" x14ac:dyDescent="0.25">
      <c r="B54" s="75"/>
      <c r="C54" s="2" t="s">
        <v>43</v>
      </c>
      <c r="D54" s="34">
        <v>1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32">
        <v>0</v>
      </c>
      <c r="P54" s="32">
        <v>1</v>
      </c>
      <c r="Q54" s="32">
        <v>1</v>
      </c>
      <c r="R54" s="32">
        <v>1</v>
      </c>
      <c r="S54" s="32">
        <v>1</v>
      </c>
      <c r="T54" s="32">
        <v>1</v>
      </c>
      <c r="U54" s="32">
        <v>1</v>
      </c>
      <c r="V54" s="32">
        <v>1</v>
      </c>
      <c r="W54" s="32">
        <v>1</v>
      </c>
      <c r="X54">
        <f t="shared" si="0"/>
        <v>1</v>
      </c>
    </row>
    <row r="55" spans="2:24" x14ac:dyDescent="0.25">
      <c r="B55" s="75"/>
      <c r="C55" s="2" t="s">
        <v>44</v>
      </c>
      <c r="D55" s="34">
        <v>2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32">
        <v>0</v>
      </c>
      <c r="P55" s="32">
        <v>2</v>
      </c>
      <c r="Q55" s="32">
        <v>2</v>
      </c>
      <c r="R55" s="32">
        <v>2</v>
      </c>
      <c r="S55" s="32">
        <v>2</v>
      </c>
      <c r="T55" s="32">
        <v>2</v>
      </c>
      <c r="U55" s="32">
        <v>2</v>
      </c>
      <c r="V55" s="32">
        <v>2</v>
      </c>
      <c r="W55" s="32">
        <v>2</v>
      </c>
      <c r="X55">
        <f t="shared" si="0"/>
        <v>2</v>
      </c>
    </row>
    <row r="56" spans="2:24" x14ac:dyDescent="0.25">
      <c r="B56" s="75"/>
      <c r="C56" s="2" t="s">
        <v>45</v>
      </c>
      <c r="D56" s="34">
        <v>2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32">
        <v>0</v>
      </c>
      <c r="P56" s="32">
        <v>2</v>
      </c>
      <c r="Q56" s="32">
        <v>2</v>
      </c>
      <c r="R56" s="32">
        <v>2</v>
      </c>
      <c r="S56" s="32">
        <v>2</v>
      </c>
      <c r="T56" s="32">
        <v>2</v>
      </c>
      <c r="U56" s="32">
        <v>2</v>
      </c>
      <c r="V56" s="32">
        <v>2</v>
      </c>
      <c r="W56" s="32">
        <v>2</v>
      </c>
      <c r="X56">
        <f t="shared" si="0"/>
        <v>2</v>
      </c>
    </row>
    <row r="57" spans="2:24" x14ac:dyDescent="0.25">
      <c r="B57" s="75"/>
      <c r="C57" s="2" t="s">
        <v>46</v>
      </c>
      <c r="D57" s="34">
        <v>2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1</v>
      </c>
      <c r="L57" s="27">
        <v>0</v>
      </c>
      <c r="M57" s="27">
        <v>0</v>
      </c>
      <c r="N57" s="27">
        <v>0</v>
      </c>
      <c r="O57" s="32">
        <v>0</v>
      </c>
      <c r="P57" s="32">
        <v>1</v>
      </c>
      <c r="Q57" s="32">
        <v>1</v>
      </c>
      <c r="R57" s="32">
        <v>1</v>
      </c>
      <c r="S57" s="32">
        <v>1</v>
      </c>
      <c r="T57" s="32">
        <v>1</v>
      </c>
      <c r="U57" s="32">
        <v>1</v>
      </c>
      <c r="V57" s="32">
        <v>1</v>
      </c>
      <c r="W57" s="32">
        <v>1</v>
      </c>
      <c r="X57">
        <f t="shared" si="0"/>
        <v>1</v>
      </c>
    </row>
    <row r="58" spans="2:24" x14ac:dyDescent="0.25">
      <c r="B58" s="75"/>
      <c r="C58" s="2" t="s">
        <v>22</v>
      </c>
      <c r="D58" s="34">
        <v>1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32">
        <v>0</v>
      </c>
      <c r="P58" s="32">
        <v>1</v>
      </c>
      <c r="Q58" s="32">
        <v>1</v>
      </c>
      <c r="R58" s="32">
        <v>1</v>
      </c>
      <c r="S58" s="32">
        <v>1</v>
      </c>
      <c r="T58" s="32">
        <v>1</v>
      </c>
      <c r="U58" s="32">
        <v>1</v>
      </c>
      <c r="V58" s="32">
        <v>1</v>
      </c>
      <c r="W58" s="32">
        <v>1</v>
      </c>
      <c r="X58">
        <f t="shared" si="0"/>
        <v>1</v>
      </c>
    </row>
    <row r="59" spans="2:24" x14ac:dyDescent="0.25">
      <c r="B59" s="75"/>
      <c r="C59" s="2" t="s">
        <v>47</v>
      </c>
      <c r="D59" s="34">
        <v>2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32">
        <v>0</v>
      </c>
      <c r="P59" s="32">
        <v>2</v>
      </c>
      <c r="Q59" s="32">
        <v>2</v>
      </c>
      <c r="R59" s="32">
        <v>2</v>
      </c>
      <c r="S59" s="32">
        <v>2</v>
      </c>
      <c r="T59" s="32">
        <v>2</v>
      </c>
      <c r="U59" s="32">
        <v>2</v>
      </c>
      <c r="V59" s="32">
        <v>2</v>
      </c>
      <c r="W59" s="32">
        <v>2</v>
      </c>
      <c r="X59">
        <f t="shared" si="0"/>
        <v>2</v>
      </c>
    </row>
    <row r="60" spans="2:24" x14ac:dyDescent="0.25">
      <c r="B60" s="75"/>
      <c r="C60" s="2" t="s">
        <v>48</v>
      </c>
      <c r="D60" s="34">
        <v>2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32">
        <v>0</v>
      </c>
      <c r="P60" s="32">
        <v>2</v>
      </c>
      <c r="Q60" s="32">
        <v>2</v>
      </c>
      <c r="R60" s="32">
        <v>2</v>
      </c>
      <c r="S60" s="32">
        <v>2</v>
      </c>
      <c r="T60" s="32">
        <v>2</v>
      </c>
      <c r="U60" s="32">
        <v>2</v>
      </c>
      <c r="V60" s="32">
        <v>2</v>
      </c>
      <c r="W60" s="32">
        <v>2</v>
      </c>
      <c r="X60">
        <f t="shared" si="0"/>
        <v>2</v>
      </c>
    </row>
    <row r="61" spans="2:24" x14ac:dyDescent="0.25">
      <c r="B61" s="75"/>
      <c r="C61" s="2" t="s">
        <v>49</v>
      </c>
      <c r="D61" s="34">
        <v>2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32">
        <v>0</v>
      </c>
      <c r="P61" s="32">
        <v>2</v>
      </c>
      <c r="Q61" s="32">
        <v>2</v>
      </c>
      <c r="R61" s="32">
        <v>2</v>
      </c>
      <c r="S61" s="32">
        <v>2</v>
      </c>
      <c r="T61" s="32">
        <v>2</v>
      </c>
      <c r="U61" s="32">
        <v>2</v>
      </c>
      <c r="V61" s="32">
        <v>2</v>
      </c>
      <c r="W61" s="32">
        <v>2</v>
      </c>
      <c r="X61">
        <f t="shared" si="0"/>
        <v>2</v>
      </c>
    </row>
    <row r="62" spans="2:24" x14ac:dyDescent="0.25">
      <c r="B62" s="75"/>
      <c r="C62" s="2" t="s">
        <v>50</v>
      </c>
      <c r="D62" s="34">
        <v>3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32">
        <v>0</v>
      </c>
      <c r="P62" s="32">
        <v>3</v>
      </c>
      <c r="Q62" s="32">
        <v>3</v>
      </c>
      <c r="R62" s="32">
        <v>3</v>
      </c>
      <c r="S62" s="32">
        <v>3</v>
      </c>
      <c r="T62" s="32">
        <v>3</v>
      </c>
      <c r="U62" s="32">
        <v>3</v>
      </c>
      <c r="V62" s="32">
        <v>3</v>
      </c>
      <c r="W62" s="32">
        <v>3</v>
      </c>
      <c r="X62">
        <f t="shared" si="0"/>
        <v>3</v>
      </c>
    </row>
    <row r="63" spans="2:24" x14ac:dyDescent="0.25">
      <c r="B63" s="75"/>
      <c r="C63" s="2" t="s">
        <v>51</v>
      </c>
      <c r="D63" s="34">
        <v>6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32">
        <v>0</v>
      </c>
      <c r="P63" s="32">
        <v>6</v>
      </c>
      <c r="Q63" s="32">
        <v>6</v>
      </c>
      <c r="R63" s="32">
        <v>6</v>
      </c>
      <c r="S63" s="32">
        <v>6</v>
      </c>
      <c r="T63" s="32">
        <v>6</v>
      </c>
      <c r="U63" s="32">
        <v>6</v>
      </c>
      <c r="V63" s="32">
        <v>6</v>
      </c>
      <c r="W63" s="32">
        <v>6</v>
      </c>
      <c r="X63">
        <f t="shared" si="0"/>
        <v>6</v>
      </c>
    </row>
    <row r="64" spans="2:24" x14ac:dyDescent="0.25">
      <c r="B64" s="75"/>
      <c r="C64" s="2" t="s">
        <v>52</v>
      </c>
      <c r="D64" s="34">
        <v>2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32">
        <v>0</v>
      </c>
      <c r="P64" s="32">
        <v>2</v>
      </c>
      <c r="Q64" s="32">
        <v>2</v>
      </c>
      <c r="R64" s="32">
        <v>2</v>
      </c>
      <c r="S64" s="32">
        <v>2</v>
      </c>
      <c r="T64" s="32">
        <v>2</v>
      </c>
      <c r="U64" s="32">
        <v>2</v>
      </c>
      <c r="V64" s="32">
        <v>2</v>
      </c>
      <c r="W64" s="32">
        <v>2</v>
      </c>
      <c r="X64">
        <f t="shared" si="0"/>
        <v>2</v>
      </c>
    </row>
    <row r="65" spans="2:24" x14ac:dyDescent="0.25">
      <c r="B65" s="75"/>
      <c r="C65" s="2" t="s">
        <v>28</v>
      </c>
      <c r="D65" s="34">
        <v>1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32">
        <v>0</v>
      </c>
      <c r="P65" s="32">
        <v>1</v>
      </c>
      <c r="Q65" s="32">
        <v>1</v>
      </c>
      <c r="R65" s="32">
        <v>1</v>
      </c>
      <c r="S65" s="32">
        <v>1</v>
      </c>
      <c r="T65" s="32">
        <v>1</v>
      </c>
      <c r="U65" s="32">
        <v>1</v>
      </c>
      <c r="V65" s="32">
        <v>1</v>
      </c>
      <c r="W65" s="32">
        <v>1</v>
      </c>
      <c r="X65">
        <f t="shared" si="0"/>
        <v>1</v>
      </c>
    </row>
    <row r="66" spans="2:24" x14ac:dyDescent="0.25">
      <c r="B66" s="75"/>
      <c r="C66" s="2" t="s">
        <v>53</v>
      </c>
      <c r="D66" s="34">
        <v>1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32">
        <v>0</v>
      </c>
      <c r="P66" s="32">
        <v>1</v>
      </c>
      <c r="Q66" s="32">
        <v>1</v>
      </c>
      <c r="R66" s="32">
        <v>1</v>
      </c>
      <c r="S66" s="32">
        <v>1</v>
      </c>
      <c r="T66" s="32">
        <v>1</v>
      </c>
      <c r="U66" s="32">
        <v>1</v>
      </c>
      <c r="V66" s="32">
        <v>1</v>
      </c>
      <c r="W66" s="32">
        <v>1</v>
      </c>
      <c r="X66">
        <f t="shared" si="0"/>
        <v>1</v>
      </c>
    </row>
    <row r="67" spans="2:24" x14ac:dyDescent="0.25">
      <c r="B67" s="75"/>
      <c r="C67" s="2" t="s">
        <v>33</v>
      </c>
      <c r="D67" s="34">
        <v>2</v>
      </c>
      <c r="E67" s="27">
        <v>1</v>
      </c>
      <c r="F67" s="27">
        <v>1</v>
      </c>
      <c r="G67" s="27">
        <v>1</v>
      </c>
      <c r="H67" s="27">
        <v>1</v>
      </c>
      <c r="I67" s="27">
        <v>1</v>
      </c>
      <c r="J67" s="27">
        <v>1</v>
      </c>
      <c r="K67" s="27">
        <v>1</v>
      </c>
      <c r="L67" s="27">
        <v>1</v>
      </c>
      <c r="M67" s="27">
        <v>1</v>
      </c>
      <c r="N67" s="27">
        <v>1</v>
      </c>
      <c r="O67" s="32">
        <v>1</v>
      </c>
      <c r="P67" s="32">
        <v>2</v>
      </c>
      <c r="Q67" s="32">
        <v>2</v>
      </c>
      <c r="R67" s="32">
        <v>2</v>
      </c>
      <c r="S67" s="32">
        <v>2</v>
      </c>
      <c r="T67" s="32">
        <v>2</v>
      </c>
      <c r="U67" s="32">
        <v>2</v>
      </c>
      <c r="V67" s="32">
        <v>2</v>
      </c>
      <c r="W67" s="32">
        <v>2</v>
      </c>
      <c r="X67">
        <f t="shared" si="0"/>
        <v>2</v>
      </c>
    </row>
    <row r="68" spans="2:24" x14ac:dyDescent="0.25">
      <c r="B68" s="75"/>
      <c r="C68" s="2" t="s">
        <v>134</v>
      </c>
      <c r="D68" s="34">
        <v>1</v>
      </c>
      <c r="E68" s="27">
        <v>1</v>
      </c>
      <c r="F68" s="27">
        <v>1</v>
      </c>
      <c r="G68" s="27">
        <v>1</v>
      </c>
      <c r="H68" s="27">
        <v>1</v>
      </c>
      <c r="I68" s="27">
        <v>1</v>
      </c>
      <c r="J68" s="27">
        <v>1</v>
      </c>
      <c r="K68" s="27">
        <v>1</v>
      </c>
      <c r="L68" s="27">
        <v>1</v>
      </c>
      <c r="M68" s="27">
        <v>1</v>
      </c>
      <c r="N68" s="27">
        <v>1</v>
      </c>
      <c r="O68" s="32">
        <v>1</v>
      </c>
      <c r="P68" s="32">
        <v>1</v>
      </c>
      <c r="Q68" s="32">
        <v>1</v>
      </c>
      <c r="R68" s="32">
        <v>1</v>
      </c>
      <c r="S68" s="32">
        <v>1</v>
      </c>
      <c r="T68" s="32">
        <v>1</v>
      </c>
      <c r="U68" s="32">
        <v>1</v>
      </c>
      <c r="V68" s="32">
        <v>1</v>
      </c>
      <c r="W68" s="32">
        <v>1</v>
      </c>
      <c r="X68">
        <f t="shared" ref="X68:X131" si="1">SUM(P68:W68)/8</f>
        <v>1</v>
      </c>
    </row>
    <row r="69" spans="2:24" x14ac:dyDescent="0.25">
      <c r="B69" s="75"/>
      <c r="C69" s="2" t="s">
        <v>54</v>
      </c>
      <c r="D69" s="34">
        <v>2</v>
      </c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32"/>
      <c r="P69" s="32">
        <v>2</v>
      </c>
      <c r="Q69" s="32">
        <v>2</v>
      </c>
      <c r="R69" s="32">
        <v>2</v>
      </c>
      <c r="S69" s="32">
        <v>2</v>
      </c>
      <c r="T69" s="32">
        <v>2</v>
      </c>
      <c r="U69" s="32">
        <v>2</v>
      </c>
      <c r="V69" s="32">
        <v>2</v>
      </c>
      <c r="W69" s="32">
        <v>2</v>
      </c>
      <c r="X69">
        <f t="shared" si="1"/>
        <v>2</v>
      </c>
    </row>
    <row r="70" spans="2:24" x14ac:dyDescent="0.25">
      <c r="B70" s="75"/>
      <c r="C70" s="2" t="s">
        <v>55</v>
      </c>
      <c r="D70" s="34">
        <v>5</v>
      </c>
      <c r="E70" s="27">
        <v>1</v>
      </c>
      <c r="F70" s="27">
        <v>1</v>
      </c>
      <c r="G70" s="27">
        <v>1</v>
      </c>
      <c r="H70" s="27">
        <v>1</v>
      </c>
      <c r="I70" s="27">
        <v>1</v>
      </c>
      <c r="J70" s="27">
        <v>1</v>
      </c>
      <c r="K70" s="27">
        <v>1</v>
      </c>
      <c r="L70" s="27">
        <v>1</v>
      </c>
      <c r="M70" s="27">
        <v>1</v>
      </c>
      <c r="N70" s="27">
        <v>1</v>
      </c>
      <c r="O70" s="32">
        <v>1</v>
      </c>
      <c r="P70" s="32">
        <v>2</v>
      </c>
      <c r="Q70" s="32">
        <v>2</v>
      </c>
      <c r="R70" s="32">
        <v>2</v>
      </c>
      <c r="S70" s="32">
        <v>2</v>
      </c>
      <c r="T70" s="32">
        <v>2</v>
      </c>
      <c r="U70" s="32">
        <v>2</v>
      </c>
      <c r="V70" s="32">
        <v>2</v>
      </c>
      <c r="W70" s="32">
        <v>2</v>
      </c>
      <c r="X70">
        <f t="shared" si="1"/>
        <v>2</v>
      </c>
    </row>
    <row r="71" spans="2:24" x14ac:dyDescent="0.25">
      <c r="B71" s="75"/>
      <c r="C71" s="2" t="s">
        <v>56</v>
      </c>
      <c r="D71" s="34">
        <v>2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32">
        <v>0</v>
      </c>
      <c r="P71" s="32">
        <v>2</v>
      </c>
      <c r="Q71" s="32">
        <v>2</v>
      </c>
      <c r="R71" s="32">
        <v>2</v>
      </c>
      <c r="S71" s="32">
        <v>2</v>
      </c>
      <c r="T71" s="32">
        <v>2</v>
      </c>
      <c r="U71" s="32">
        <v>2</v>
      </c>
      <c r="V71" s="32">
        <v>2</v>
      </c>
      <c r="W71" s="32">
        <v>2</v>
      </c>
      <c r="X71">
        <f t="shared" si="1"/>
        <v>2</v>
      </c>
    </row>
    <row r="72" spans="2:24" x14ac:dyDescent="0.25">
      <c r="B72" s="75"/>
      <c r="C72" s="2" t="s">
        <v>57</v>
      </c>
      <c r="D72" s="34">
        <v>1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32">
        <v>0</v>
      </c>
      <c r="P72" s="32">
        <v>1</v>
      </c>
      <c r="Q72" s="32">
        <v>1</v>
      </c>
      <c r="R72" s="32">
        <v>1</v>
      </c>
      <c r="S72" s="32">
        <v>1</v>
      </c>
      <c r="T72" s="32">
        <v>1</v>
      </c>
      <c r="U72" s="32">
        <v>1</v>
      </c>
      <c r="V72" s="32">
        <v>1</v>
      </c>
      <c r="W72" s="32">
        <v>1</v>
      </c>
      <c r="X72">
        <f t="shared" si="1"/>
        <v>1</v>
      </c>
    </row>
    <row r="73" spans="2:24" x14ac:dyDescent="0.25">
      <c r="B73" s="75"/>
      <c r="C73" s="2" t="s">
        <v>58</v>
      </c>
      <c r="D73" s="34">
        <v>1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32">
        <v>0</v>
      </c>
      <c r="P73" s="32">
        <v>1</v>
      </c>
      <c r="Q73" s="32">
        <v>1</v>
      </c>
      <c r="R73" s="32">
        <v>1</v>
      </c>
      <c r="S73" s="32">
        <v>1</v>
      </c>
      <c r="T73" s="32">
        <v>1</v>
      </c>
      <c r="U73" s="32">
        <v>1</v>
      </c>
      <c r="V73" s="32">
        <v>1</v>
      </c>
      <c r="W73" s="32">
        <v>1</v>
      </c>
      <c r="X73">
        <f t="shared" si="1"/>
        <v>1</v>
      </c>
    </row>
    <row r="74" spans="2:24" x14ac:dyDescent="0.25">
      <c r="B74" s="75"/>
      <c r="C74" s="2" t="s">
        <v>201</v>
      </c>
      <c r="D74" s="34">
        <v>20</v>
      </c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32"/>
      <c r="P74" s="32"/>
      <c r="Q74" s="32"/>
      <c r="R74" s="32"/>
      <c r="S74" s="32"/>
      <c r="T74" s="32"/>
      <c r="U74" s="32"/>
      <c r="V74" s="32"/>
      <c r="W74" s="32"/>
      <c r="X74">
        <f t="shared" si="1"/>
        <v>0</v>
      </c>
    </row>
    <row r="75" spans="2:24" x14ac:dyDescent="0.25">
      <c r="B75" s="75"/>
      <c r="C75" s="2" t="s">
        <v>59</v>
      </c>
      <c r="D75" s="34">
        <v>12</v>
      </c>
      <c r="E75" s="27">
        <v>1</v>
      </c>
      <c r="F75" s="27">
        <v>1</v>
      </c>
      <c r="G75" s="27">
        <v>1</v>
      </c>
      <c r="H75" s="27">
        <v>1</v>
      </c>
      <c r="I75" s="27">
        <v>1</v>
      </c>
      <c r="J75" s="27">
        <v>1</v>
      </c>
      <c r="K75" s="27">
        <v>1</v>
      </c>
      <c r="L75" s="27">
        <v>1</v>
      </c>
      <c r="M75" s="27">
        <v>1</v>
      </c>
      <c r="N75" s="27">
        <v>1</v>
      </c>
      <c r="O75" s="32">
        <v>1</v>
      </c>
      <c r="P75" s="32">
        <v>10</v>
      </c>
      <c r="Q75" s="32">
        <v>10</v>
      </c>
      <c r="R75" s="32">
        <v>10</v>
      </c>
      <c r="S75" s="32">
        <v>10</v>
      </c>
      <c r="T75" s="32">
        <v>10</v>
      </c>
      <c r="U75" s="32">
        <v>10</v>
      </c>
      <c r="V75" s="32">
        <v>10</v>
      </c>
      <c r="W75" s="32">
        <v>10</v>
      </c>
      <c r="X75">
        <f t="shared" si="1"/>
        <v>10</v>
      </c>
    </row>
    <row r="76" spans="2:24" x14ac:dyDescent="0.25">
      <c r="B76" s="75"/>
      <c r="C76" s="2" t="s">
        <v>60</v>
      </c>
      <c r="D76" s="34">
        <v>1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32">
        <v>0</v>
      </c>
      <c r="P76" s="32">
        <v>1</v>
      </c>
      <c r="Q76" s="32">
        <v>1</v>
      </c>
      <c r="R76" s="32">
        <v>1</v>
      </c>
      <c r="S76" s="32">
        <v>1</v>
      </c>
      <c r="T76" s="32">
        <v>1</v>
      </c>
      <c r="U76" s="32">
        <v>1</v>
      </c>
      <c r="V76" s="32">
        <v>1</v>
      </c>
      <c r="W76" s="32">
        <v>1</v>
      </c>
      <c r="X76">
        <f t="shared" si="1"/>
        <v>1</v>
      </c>
    </row>
    <row r="77" spans="2:24" x14ac:dyDescent="0.25">
      <c r="B77" s="75"/>
      <c r="C77" s="2" t="s">
        <v>61</v>
      </c>
      <c r="D77" s="34">
        <v>10</v>
      </c>
      <c r="E77" s="27">
        <v>1</v>
      </c>
      <c r="F77" s="27">
        <v>1</v>
      </c>
      <c r="G77" s="27">
        <v>1</v>
      </c>
      <c r="H77" s="27">
        <v>1</v>
      </c>
      <c r="I77" s="27">
        <v>1</v>
      </c>
      <c r="J77" s="27">
        <v>1</v>
      </c>
      <c r="K77" s="27">
        <v>1</v>
      </c>
      <c r="L77" s="27">
        <v>1</v>
      </c>
      <c r="M77" s="27">
        <v>1</v>
      </c>
      <c r="N77" s="27">
        <v>1</v>
      </c>
      <c r="O77" s="32">
        <v>1</v>
      </c>
      <c r="P77" s="32">
        <v>8</v>
      </c>
      <c r="Q77" s="32">
        <v>8</v>
      </c>
      <c r="R77" s="32">
        <v>8</v>
      </c>
      <c r="S77" s="32">
        <v>8</v>
      </c>
      <c r="T77" s="32">
        <v>8</v>
      </c>
      <c r="U77" s="32">
        <v>8</v>
      </c>
      <c r="V77" s="32">
        <v>8</v>
      </c>
      <c r="W77" s="32">
        <v>8</v>
      </c>
      <c r="X77">
        <f t="shared" si="1"/>
        <v>8</v>
      </c>
    </row>
    <row r="78" spans="2:24" x14ac:dyDescent="0.25">
      <c r="B78" s="75"/>
      <c r="C78" s="2" t="s">
        <v>23</v>
      </c>
      <c r="D78" s="34">
        <v>1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32">
        <v>0</v>
      </c>
      <c r="P78" s="32">
        <v>1</v>
      </c>
      <c r="Q78" s="32">
        <v>1</v>
      </c>
      <c r="R78" s="32">
        <v>1</v>
      </c>
      <c r="S78" s="32">
        <v>1</v>
      </c>
      <c r="T78" s="32">
        <v>1</v>
      </c>
      <c r="U78" s="32">
        <v>1</v>
      </c>
      <c r="V78" s="32">
        <v>1</v>
      </c>
      <c r="W78" s="32">
        <v>1</v>
      </c>
      <c r="X78">
        <f t="shared" si="1"/>
        <v>1</v>
      </c>
    </row>
    <row r="79" spans="2:24" x14ac:dyDescent="0.25">
      <c r="B79" s="75"/>
      <c r="C79" s="2" t="s">
        <v>24</v>
      </c>
      <c r="D79" s="34">
        <v>1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32">
        <v>0</v>
      </c>
      <c r="P79" s="32">
        <v>1</v>
      </c>
      <c r="Q79" s="32">
        <v>1</v>
      </c>
      <c r="R79" s="32">
        <v>1</v>
      </c>
      <c r="S79" s="32">
        <v>1</v>
      </c>
      <c r="T79" s="32">
        <v>1</v>
      </c>
      <c r="U79" s="32">
        <v>1</v>
      </c>
      <c r="V79" s="32">
        <v>1</v>
      </c>
      <c r="W79" s="32">
        <v>1</v>
      </c>
      <c r="X79">
        <f t="shared" si="1"/>
        <v>1</v>
      </c>
    </row>
    <row r="80" spans="2:24" x14ac:dyDescent="0.25">
      <c r="B80" s="75"/>
      <c r="C80" s="2" t="s">
        <v>62</v>
      </c>
      <c r="D80" s="34">
        <v>1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32">
        <v>0</v>
      </c>
      <c r="P80" s="32">
        <v>1</v>
      </c>
      <c r="Q80" s="32">
        <v>1</v>
      </c>
      <c r="R80" s="32">
        <v>1</v>
      </c>
      <c r="S80" s="32">
        <v>1</v>
      </c>
      <c r="T80" s="32">
        <v>1</v>
      </c>
      <c r="U80" s="32">
        <v>1</v>
      </c>
      <c r="V80" s="32">
        <v>1</v>
      </c>
      <c r="W80" s="32">
        <v>1</v>
      </c>
      <c r="X80">
        <f t="shared" si="1"/>
        <v>1</v>
      </c>
    </row>
    <row r="81" spans="2:24" x14ac:dyDescent="0.25">
      <c r="B81" s="75"/>
      <c r="C81" s="2" t="s">
        <v>63</v>
      </c>
      <c r="D81" s="34">
        <v>1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32">
        <v>0</v>
      </c>
      <c r="P81" s="32">
        <v>1</v>
      </c>
      <c r="Q81" s="32">
        <v>1</v>
      </c>
      <c r="R81" s="32">
        <v>1</v>
      </c>
      <c r="S81" s="32">
        <v>1</v>
      </c>
      <c r="T81" s="32">
        <v>1</v>
      </c>
      <c r="U81" s="32">
        <v>1</v>
      </c>
      <c r="V81" s="32">
        <v>1</v>
      </c>
      <c r="W81" s="32">
        <v>1</v>
      </c>
      <c r="X81">
        <f t="shared" si="1"/>
        <v>1</v>
      </c>
    </row>
    <row r="82" spans="2:24" x14ac:dyDescent="0.25">
      <c r="B82" s="75"/>
      <c r="C82" s="2" t="s">
        <v>64</v>
      </c>
      <c r="D82" s="34">
        <v>1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32">
        <v>0</v>
      </c>
      <c r="P82" s="32">
        <v>1</v>
      </c>
      <c r="Q82" s="32">
        <v>1</v>
      </c>
      <c r="R82" s="32">
        <v>1</v>
      </c>
      <c r="S82" s="32">
        <v>1</v>
      </c>
      <c r="T82" s="32">
        <v>1</v>
      </c>
      <c r="U82" s="32">
        <v>1</v>
      </c>
      <c r="V82" s="32">
        <v>1</v>
      </c>
      <c r="W82" s="32">
        <v>1</v>
      </c>
      <c r="X82">
        <f t="shared" si="1"/>
        <v>1</v>
      </c>
    </row>
    <row r="83" spans="2:24" x14ac:dyDescent="0.25">
      <c r="B83" s="75"/>
      <c r="C83" s="2" t="s">
        <v>21</v>
      </c>
      <c r="D83" s="34">
        <v>2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32">
        <v>0</v>
      </c>
      <c r="P83" s="32">
        <v>2</v>
      </c>
      <c r="Q83" s="32">
        <v>2</v>
      </c>
      <c r="R83" s="32">
        <v>2</v>
      </c>
      <c r="S83" s="32">
        <v>2</v>
      </c>
      <c r="T83" s="32">
        <v>2</v>
      </c>
      <c r="U83" s="32">
        <v>2</v>
      </c>
      <c r="V83" s="32">
        <v>2</v>
      </c>
      <c r="W83" s="32">
        <v>2</v>
      </c>
      <c r="X83">
        <f t="shared" si="1"/>
        <v>2</v>
      </c>
    </row>
    <row r="84" spans="2:24" x14ac:dyDescent="0.25">
      <c r="B84" s="75"/>
      <c r="C84" s="2" t="s">
        <v>31</v>
      </c>
      <c r="D84" s="34">
        <v>1</v>
      </c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32"/>
      <c r="P84" s="39">
        <v>1</v>
      </c>
      <c r="Q84" s="39">
        <v>1</v>
      </c>
      <c r="R84" s="39">
        <v>1</v>
      </c>
      <c r="S84" s="39">
        <v>1</v>
      </c>
      <c r="T84" s="39">
        <v>1</v>
      </c>
      <c r="U84" s="39">
        <v>1</v>
      </c>
      <c r="V84" s="39">
        <v>1</v>
      </c>
      <c r="W84" s="39">
        <v>1</v>
      </c>
      <c r="X84">
        <f t="shared" si="1"/>
        <v>1</v>
      </c>
    </row>
    <row r="85" spans="2:24" x14ac:dyDescent="0.25">
      <c r="B85" s="75"/>
      <c r="C85" s="2" t="s">
        <v>65</v>
      </c>
      <c r="D85" s="34">
        <v>2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32">
        <v>0</v>
      </c>
      <c r="P85" s="32">
        <v>2</v>
      </c>
      <c r="Q85" s="32">
        <v>2</v>
      </c>
      <c r="R85" s="32">
        <v>2</v>
      </c>
      <c r="S85" s="32">
        <v>2</v>
      </c>
      <c r="T85" s="32">
        <v>2</v>
      </c>
      <c r="U85" s="32">
        <v>2</v>
      </c>
      <c r="V85" s="32">
        <v>2</v>
      </c>
      <c r="W85" s="32">
        <v>2</v>
      </c>
      <c r="X85">
        <f t="shared" si="1"/>
        <v>2</v>
      </c>
    </row>
    <row r="86" spans="2:24" x14ac:dyDescent="0.25">
      <c r="B86" s="75"/>
      <c r="C86" s="2" t="s">
        <v>66</v>
      </c>
      <c r="D86" s="34">
        <v>5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32">
        <v>0</v>
      </c>
      <c r="P86" s="32">
        <v>5</v>
      </c>
      <c r="Q86" s="32">
        <v>5</v>
      </c>
      <c r="R86" s="32">
        <v>5</v>
      </c>
      <c r="S86" s="32">
        <v>5</v>
      </c>
      <c r="T86" s="32">
        <v>5</v>
      </c>
      <c r="U86" s="32">
        <v>5</v>
      </c>
      <c r="V86" s="32">
        <v>5</v>
      </c>
      <c r="W86" s="32">
        <v>5</v>
      </c>
      <c r="X86">
        <f t="shared" si="1"/>
        <v>5</v>
      </c>
    </row>
    <row r="87" spans="2:24" ht="19.5" customHeight="1" x14ac:dyDescent="0.25">
      <c r="B87" s="75"/>
      <c r="C87" s="2" t="s">
        <v>67</v>
      </c>
      <c r="D87" s="34">
        <v>2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32">
        <v>0</v>
      </c>
      <c r="P87" s="32">
        <v>2</v>
      </c>
      <c r="Q87" s="32">
        <v>2</v>
      </c>
      <c r="R87" s="32">
        <v>2</v>
      </c>
      <c r="S87" s="32">
        <v>2</v>
      </c>
      <c r="T87" s="32">
        <v>2</v>
      </c>
      <c r="U87" s="32">
        <v>2</v>
      </c>
      <c r="V87" s="32">
        <v>2</v>
      </c>
      <c r="W87" s="32">
        <v>2</v>
      </c>
      <c r="X87">
        <f t="shared" si="1"/>
        <v>2</v>
      </c>
    </row>
    <row r="88" spans="2:24" x14ac:dyDescent="0.25">
      <c r="B88" s="75"/>
      <c r="C88" s="2" t="s">
        <v>68</v>
      </c>
      <c r="D88" s="34">
        <v>10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32">
        <v>0</v>
      </c>
      <c r="P88" s="32">
        <v>10</v>
      </c>
      <c r="Q88" s="32">
        <v>10</v>
      </c>
      <c r="R88" s="32">
        <v>10</v>
      </c>
      <c r="S88" s="32">
        <v>10</v>
      </c>
      <c r="T88" s="32">
        <v>10</v>
      </c>
      <c r="U88" s="32">
        <v>10</v>
      </c>
      <c r="V88" s="32">
        <v>10</v>
      </c>
      <c r="W88" s="32">
        <v>10</v>
      </c>
      <c r="X88">
        <f t="shared" si="1"/>
        <v>10</v>
      </c>
    </row>
    <row r="89" spans="2:24" x14ac:dyDescent="0.25">
      <c r="B89" s="75"/>
      <c r="C89" s="2" t="s">
        <v>69</v>
      </c>
      <c r="D89" s="34">
        <v>5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32"/>
      <c r="P89" s="32">
        <v>5</v>
      </c>
      <c r="Q89" s="32">
        <v>5</v>
      </c>
      <c r="R89" s="32">
        <v>5</v>
      </c>
      <c r="S89" s="32">
        <v>5</v>
      </c>
      <c r="T89" s="32">
        <v>5</v>
      </c>
      <c r="U89" s="32">
        <v>5</v>
      </c>
      <c r="V89" s="32">
        <v>5</v>
      </c>
      <c r="W89" s="32">
        <v>5</v>
      </c>
      <c r="X89">
        <f t="shared" si="1"/>
        <v>5</v>
      </c>
    </row>
    <row r="90" spans="2:24" x14ac:dyDescent="0.25">
      <c r="B90" s="75"/>
      <c r="C90" s="2" t="s">
        <v>70</v>
      </c>
      <c r="D90" s="34">
        <v>1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32">
        <v>0</v>
      </c>
      <c r="P90" s="32">
        <v>1</v>
      </c>
      <c r="Q90" s="32">
        <v>1</v>
      </c>
      <c r="R90" s="32">
        <v>1</v>
      </c>
      <c r="S90" s="32">
        <v>1</v>
      </c>
      <c r="T90" s="32">
        <v>1</v>
      </c>
      <c r="U90" s="32">
        <v>1</v>
      </c>
      <c r="V90" s="32">
        <v>1</v>
      </c>
      <c r="W90" s="32">
        <v>1</v>
      </c>
      <c r="X90">
        <f t="shared" si="1"/>
        <v>1</v>
      </c>
    </row>
    <row r="91" spans="2:24" x14ac:dyDescent="0.25">
      <c r="B91" s="75"/>
      <c r="C91" s="2" t="s">
        <v>29</v>
      </c>
      <c r="D91" s="34">
        <v>2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32">
        <v>0</v>
      </c>
      <c r="P91" s="32">
        <v>2</v>
      </c>
      <c r="Q91" s="32">
        <v>2</v>
      </c>
      <c r="R91" s="32">
        <v>2</v>
      </c>
      <c r="S91" s="32">
        <v>2</v>
      </c>
      <c r="T91" s="32">
        <v>2</v>
      </c>
      <c r="U91" s="32">
        <v>2</v>
      </c>
      <c r="V91" s="32">
        <v>2</v>
      </c>
      <c r="W91" s="32">
        <v>2</v>
      </c>
      <c r="X91">
        <f t="shared" si="1"/>
        <v>2</v>
      </c>
    </row>
    <row r="92" spans="2:24" x14ac:dyDescent="0.25">
      <c r="B92" s="75"/>
      <c r="C92" s="2" t="s">
        <v>71</v>
      </c>
      <c r="D92" s="34">
        <v>1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32">
        <v>0</v>
      </c>
      <c r="P92" s="32">
        <v>1</v>
      </c>
      <c r="Q92" s="32">
        <v>1</v>
      </c>
      <c r="R92" s="32">
        <v>1</v>
      </c>
      <c r="S92" s="32">
        <v>1</v>
      </c>
      <c r="T92" s="32">
        <v>1</v>
      </c>
      <c r="U92" s="32">
        <v>1</v>
      </c>
      <c r="V92" s="32">
        <v>1</v>
      </c>
      <c r="W92" s="32">
        <v>1</v>
      </c>
      <c r="X92">
        <f t="shared" si="1"/>
        <v>1</v>
      </c>
    </row>
    <row r="93" spans="2:24" x14ac:dyDescent="0.25">
      <c r="B93" s="75"/>
      <c r="C93" s="2" t="s">
        <v>72</v>
      </c>
      <c r="D93" s="34">
        <v>1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32">
        <v>0</v>
      </c>
      <c r="P93" s="32">
        <v>1</v>
      </c>
      <c r="Q93" s="32">
        <v>1</v>
      </c>
      <c r="R93" s="32">
        <v>1</v>
      </c>
      <c r="S93" s="32">
        <v>1</v>
      </c>
      <c r="T93" s="32">
        <v>1</v>
      </c>
      <c r="U93" s="32">
        <v>1</v>
      </c>
      <c r="V93" s="32">
        <v>1</v>
      </c>
      <c r="W93" s="32">
        <v>1</v>
      </c>
      <c r="X93">
        <f t="shared" si="1"/>
        <v>1</v>
      </c>
    </row>
    <row r="94" spans="2:24" x14ac:dyDescent="0.25">
      <c r="B94" s="75"/>
      <c r="C94" s="2" t="s">
        <v>73</v>
      </c>
      <c r="D94" s="34">
        <v>2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32">
        <v>0</v>
      </c>
      <c r="P94" s="32">
        <v>2</v>
      </c>
      <c r="Q94" s="32">
        <v>2</v>
      </c>
      <c r="R94" s="32">
        <v>2</v>
      </c>
      <c r="S94" s="32">
        <v>2</v>
      </c>
      <c r="T94" s="32">
        <v>2</v>
      </c>
      <c r="U94" s="32">
        <v>2</v>
      </c>
      <c r="V94" s="32">
        <v>2</v>
      </c>
      <c r="W94" s="32">
        <v>2</v>
      </c>
      <c r="X94">
        <f t="shared" si="1"/>
        <v>2</v>
      </c>
    </row>
    <row r="95" spans="2:24" x14ac:dyDescent="0.25">
      <c r="B95" s="75"/>
      <c r="C95" s="2" t="s">
        <v>16</v>
      </c>
      <c r="D95" s="34">
        <v>2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32">
        <v>0</v>
      </c>
      <c r="P95" s="32">
        <v>2</v>
      </c>
      <c r="Q95" s="32">
        <v>2</v>
      </c>
      <c r="R95" s="32">
        <v>2</v>
      </c>
      <c r="S95" s="32">
        <v>2</v>
      </c>
      <c r="T95" s="32">
        <v>2</v>
      </c>
      <c r="U95" s="32">
        <v>2</v>
      </c>
      <c r="V95" s="32">
        <v>2</v>
      </c>
      <c r="W95" s="32">
        <v>2</v>
      </c>
      <c r="X95">
        <f t="shared" si="1"/>
        <v>2</v>
      </c>
    </row>
    <row r="96" spans="2:24" x14ac:dyDescent="0.25">
      <c r="B96" s="75"/>
      <c r="C96" s="2" t="s">
        <v>136</v>
      </c>
      <c r="D96" s="34">
        <v>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32">
        <v>0</v>
      </c>
      <c r="P96" s="32">
        <v>1</v>
      </c>
      <c r="Q96" s="32">
        <v>1</v>
      </c>
      <c r="R96" s="32">
        <v>1</v>
      </c>
      <c r="S96" s="32">
        <v>1</v>
      </c>
      <c r="T96" s="32">
        <v>1</v>
      </c>
      <c r="U96" s="32">
        <v>1</v>
      </c>
      <c r="V96" s="32">
        <v>1</v>
      </c>
      <c r="W96" s="32">
        <v>1</v>
      </c>
      <c r="X96">
        <f t="shared" si="1"/>
        <v>1</v>
      </c>
    </row>
    <row r="97" spans="2:26" x14ac:dyDescent="0.25">
      <c r="B97" s="75"/>
      <c r="C97" s="2" t="s">
        <v>74</v>
      </c>
      <c r="D97" s="34">
        <v>1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32">
        <v>0</v>
      </c>
      <c r="P97" s="32">
        <v>1</v>
      </c>
      <c r="Q97" s="32">
        <v>1</v>
      </c>
      <c r="R97" s="32">
        <v>1</v>
      </c>
      <c r="S97" s="32">
        <v>1</v>
      </c>
      <c r="T97" s="32">
        <v>1</v>
      </c>
      <c r="U97" s="32">
        <v>1</v>
      </c>
      <c r="V97" s="32">
        <v>1</v>
      </c>
      <c r="W97" s="32">
        <v>1</v>
      </c>
      <c r="X97">
        <f t="shared" si="1"/>
        <v>1</v>
      </c>
    </row>
    <row r="98" spans="2:26" x14ac:dyDescent="0.25">
      <c r="B98" s="76"/>
      <c r="C98" s="2" t="s">
        <v>75</v>
      </c>
      <c r="D98" s="34">
        <v>2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32">
        <v>0</v>
      </c>
      <c r="P98" s="32">
        <v>2</v>
      </c>
      <c r="Q98" s="32">
        <v>2</v>
      </c>
      <c r="R98" s="32">
        <v>2</v>
      </c>
      <c r="S98" s="32">
        <v>2</v>
      </c>
      <c r="T98" s="32">
        <v>2</v>
      </c>
      <c r="U98" s="32">
        <v>2</v>
      </c>
      <c r="V98" s="32">
        <v>2</v>
      </c>
      <c r="W98" s="32">
        <v>2</v>
      </c>
      <c r="X98">
        <f t="shared" si="1"/>
        <v>2</v>
      </c>
    </row>
    <row r="99" spans="2:26" x14ac:dyDescent="0.25">
      <c r="B99" s="22"/>
      <c r="C99" s="2"/>
      <c r="D99" s="34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32"/>
      <c r="P99" s="32"/>
      <c r="Q99" s="32"/>
      <c r="R99" s="32"/>
      <c r="S99" s="32"/>
      <c r="T99" s="32"/>
      <c r="U99" s="32"/>
      <c r="V99" s="32"/>
      <c r="W99" s="32"/>
      <c r="X99">
        <f t="shared" si="1"/>
        <v>0</v>
      </c>
      <c r="Y99">
        <f>SUM(X47:X98)</f>
        <v>109</v>
      </c>
      <c r="Z99" s="93">
        <f>Y99/137*100</f>
        <v>79.56204379562044</v>
      </c>
    </row>
    <row r="100" spans="2:26" x14ac:dyDescent="0.25">
      <c r="B100" s="68" t="s">
        <v>76</v>
      </c>
      <c r="C100" s="2" t="s">
        <v>77</v>
      </c>
      <c r="D100" s="34">
        <v>1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32">
        <v>0</v>
      </c>
      <c r="P100" s="32">
        <v>1</v>
      </c>
      <c r="Q100" s="32">
        <v>1</v>
      </c>
      <c r="R100" s="32">
        <v>1</v>
      </c>
      <c r="S100" s="32">
        <v>1</v>
      </c>
      <c r="T100" s="32">
        <v>1</v>
      </c>
      <c r="U100" s="32">
        <v>1</v>
      </c>
      <c r="V100" s="32">
        <v>1</v>
      </c>
      <c r="W100" s="32">
        <v>1</v>
      </c>
      <c r="X100">
        <f t="shared" si="1"/>
        <v>1</v>
      </c>
    </row>
    <row r="101" spans="2:26" x14ac:dyDescent="0.25">
      <c r="B101" s="68"/>
      <c r="C101" s="2" t="s">
        <v>78</v>
      </c>
      <c r="D101" s="34">
        <v>1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32">
        <v>0</v>
      </c>
      <c r="P101" s="32">
        <v>1</v>
      </c>
      <c r="Q101" s="32">
        <v>1</v>
      </c>
      <c r="R101" s="32">
        <v>1</v>
      </c>
      <c r="S101" s="32">
        <v>1</v>
      </c>
      <c r="T101" s="32">
        <v>1</v>
      </c>
      <c r="U101" s="32">
        <v>1</v>
      </c>
      <c r="V101" s="32">
        <v>1</v>
      </c>
      <c r="W101" s="32">
        <v>1</v>
      </c>
      <c r="X101">
        <f t="shared" si="1"/>
        <v>1</v>
      </c>
    </row>
    <row r="102" spans="2:26" x14ac:dyDescent="0.25">
      <c r="B102" s="68"/>
      <c r="C102" s="2" t="s">
        <v>79</v>
      </c>
      <c r="D102" s="34">
        <v>1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32">
        <v>0</v>
      </c>
      <c r="P102" s="32">
        <v>1</v>
      </c>
      <c r="Q102" s="32">
        <v>1</v>
      </c>
      <c r="R102" s="32">
        <v>1</v>
      </c>
      <c r="S102" s="32">
        <v>1</v>
      </c>
      <c r="T102" s="32">
        <v>1</v>
      </c>
      <c r="U102" s="32">
        <v>1</v>
      </c>
      <c r="V102" s="32">
        <v>1</v>
      </c>
      <c r="W102" s="32">
        <v>1</v>
      </c>
      <c r="X102">
        <f t="shared" si="1"/>
        <v>1</v>
      </c>
    </row>
    <row r="103" spans="2:26" x14ac:dyDescent="0.25">
      <c r="B103" s="68"/>
      <c r="C103" s="2" t="s">
        <v>22</v>
      </c>
      <c r="D103" s="34">
        <v>1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32">
        <v>0</v>
      </c>
      <c r="P103" s="32">
        <v>1</v>
      </c>
      <c r="Q103" s="32">
        <v>1</v>
      </c>
      <c r="R103" s="32">
        <v>1</v>
      </c>
      <c r="S103" s="32">
        <v>1</v>
      </c>
      <c r="T103" s="32">
        <v>1</v>
      </c>
      <c r="U103" s="32">
        <v>1</v>
      </c>
      <c r="V103" s="32">
        <v>1</v>
      </c>
      <c r="W103" s="32">
        <v>1</v>
      </c>
      <c r="X103">
        <f t="shared" si="1"/>
        <v>1</v>
      </c>
    </row>
    <row r="104" spans="2:26" x14ac:dyDescent="0.25">
      <c r="B104" s="68"/>
      <c r="C104" s="2" t="s">
        <v>44</v>
      </c>
      <c r="D104" s="34">
        <v>4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32">
        <v>0</v>
      </c>
      <c r="P104" s="32">
        <v>1</v>
      </c>
      <c r="Q104" s="32">
        <v>1</v>
      </c>
      <c r="R104" s="32">
        <v>1</v>
      </c>
      <c r="S104" s="32">
        <v>1</v>
      </c>
      <c r="T104" s="32">
        <v>1</v>
      </c>
      <c r="U104" s="32">
        <v>1</v>
      </c>
      <c r="V104" s="32">
        <v>1</v>
      </c>
      <c r="W104" s="32">
        <v>1</v>
      </c>
      <c r="X104">
        <f t="shared" si="1"/>
        <v>1</v>
      </c>
    </row>
    <row r="105" spans="2:26" x14ac:dyDescent="0.25">
      <c r="B105" s="68"/>
      <c r="C105" s="2" t="s">
        <v>47</v>
      </c>
      <c r="D105" s="34">
        <v>2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32">
        <v>0</v>
      </c>
      <c r="P105" s="32">
        <v>2</v>
      </c>
      <c r="Q105" s="32">
        <v>2</v>
      </c>
      <c r="R105" s="32">
        <v>2</v>
      </c>
      <c r="S105" s="32">
        <v>2</v>
      </c>
      <c r="T105" s="32">
        <v>2</v>
      </c>
      <c r="U105" s="32">
        <v>2</v>
      </c>
      <c r="V105" s="32">
        <v>2</v>
      </c>
      <c r="W105" s="32">
        <v>2</v>
      </c>
      <c r="X105">
        <f t="shared" si="1"/>
        <v>2</v>
      </c>
    </row>
    <row r="106" spans="2:26" x14ac:dyDescent="0.25">
      <c r="B106" s="68"/>
      <c r="C106" s="2" t="s">
        <v>2</v>
      </c>
      <c r="D106" s="34">
        <v>1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32">
        <v>0</v>
      </c>
      <c r="P106" s="32">
        <v>1</v>
      </c>
      <c r="Q106" s="32">
        <v>1</v>
      </c>
      <c r="R106" s="32">
        <v>1</v>
      </c>
      <c r="S106" s="32">
        <v>1</v>
      </c>
      <c r="T106" s="32">
        <v>1</v>
      </c>
      <c r="U106" s="32">
        <v>1</v>
      </c>
      <c r="V106" s="32">
        <v>1</v>
      </c>
      <c r="W106" s="32">
        <v>1</v>
      </c>
      <c r="X106">
        <f t="shared" si="1"/>
        <v>1</v>
      </c>
    </row>
    <row r="107" spans="2:26" x14ac:dyDescent="0.25">
      <c r="B107" s="68"/>
      <c r="C107" s="2" t="s">
        <v>80</v>
      </c>
      <c r="D107" s="34">
        <v>3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32">
        <v>0</v>
      </c>
      <c r="P107" s="32">
        <v>3</v>
      </c>
      <c r="Q107" s="32">
        <v>3</v>
      </c>
      <c r="R107" s="32">
        <v>3</v>
      </c>
      <c r="S107" s="32">
        <v>3</v>
      </c>
      <c r="T107" s="32">
        <v>3</v>
      </c>
      <c r="U107" s="32">
        <v>3</v>
      </c>
      <c r="V107" s="32">
        <v>3</v>
      </c>
      <c r="W107" s="32">
        <v>3</v>
      </c>
      <c r="X107">
        <f t="shared" si="1"/>
        <v>3</v>
      </c>
    </row>
    <row r="108" spans="2:26" x14ac:dyDescent="0.25">
      <c r="B108" s="68"/>
      <c r="C108" s="2" t="s">
        <v>81</v>
      </c>
      <c r="D108" s="34">
        <v>2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32">
        <v>0</v>
      </c>
      <c r="P108" s="32">
        <v>2</v>
      </c>
      <c r="Q108" s="32">
        <v>2</v>
      </c>
      <c r="R108" s="32">
        <v>2</v>
      </c>
      <c r="S108" s="32">
        <v>2</v>
      </c>
      <c r="T108" s="32">
        <v>2</v>
      </c>
      <c r="U108" s="32">
        <v>2</v>
      </c>
      <c r="V108" s="32">
        <v>2</v>
      </c>
      <c r="W108" s="32">
        <v>2</v>
      </c>
      <c r="X108">
        <f t="shared" si="1"/>
        <v>2</v>
      </c>
    </row>
    <row r="109" spans="2:26" x14ac:dyDescent="0.25">
      <c r="B109" s="68"/>
      <c r="C109" s="2" t="s">
        <v>65</v>
      </c>
      <c r="D109" s="34">
        <v>2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32">
        <v>0</v>
      </c>
      <c r="P109" s="32">
        <v>2</v>
      </c>
      <c r="Q109" s="32">
        <v>2</v>
      </c>
      <c r="R109" s="32">
        <v>2</v>
      </c>
      <c r="S109" s="32">
        <v>2</v>
      </c>
      <c r="T109" s="32">
        <v>2</v>
      </c>
      <c r="U109" s="32">
        <v>2</v>
      </c>
      <c r="V109" s="32">
        <v>2</v>
      </c>
      <c r="W109" s="32">
        <v>2</v>
      </c>
      <c r="X109">
        <f t="shared" si="1"/>
        <v>2</v>
      </c>
    </row>
    <row r="110" spans="2:26" x14ac:dyDescent="0.25">
      <c r="B110" s="68"/>
      <c r="C110" s="2" t="s">
        <v>82</v>
      </c>
      <c r="D110" s="34">
        <v>5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32">
        <v>0</v>
      </c>
      <c r="P110" s="32">
        <v>5</v>
      </c>
      <c r="Q110" s="32">
        <v>5</v>
      </c>
      <c r="R110" s="32">
        <v>5</v>
      </c>
      <c r="S110" s="32">
        <v>5</v>
      </c>
      <c r="T110" s="32">
        <v>5</v>
      </c>
      <c r="U110" s="32">
        <v>5</v>
      </c>
      <c r="V110" s="32">
        <v>5</v>
      </c>
      <c r="W110" s="32">
        <v>5</v>
      </c>
      <c r="X110">
        <f t="shared" si="1"/>
        <v>5</v>
      </c>
    </row>
    <row r="111" spans="2:26" x14ac:dyDescent="0.25">
      <c r="B111" s="68"/>
      <c r="C111" s="2" t="s">
        <v>33</v>
      </c>
      <c r="D111" s="34">
        <v>2</v>
      </c>
      <c r="E111" s="27">
        <v>1</v>
      </c>
      <c r="F111" s="27">
        <v>1</v>
      </c>
      <c r="G111" s="27">
        <v>1</v>
      </c>
      <c r="H111" s="27">
        <v>1</v>
      </c>
      <c r="I111" s="27">
        <v>1</v>
      </c>
      <c r="J111" s="27">
        <v>1</v>
      </c>
      <c r="K111" s="27">
        <v>1</v>
      </c>
      <c r="L111" s="27">
        <v>1</v>
      </c>
      <c r="M111" s="27">
        <v>1</v>
      </c>
      <c r="N111" s="27">
        <v>1</v>
      </c>
      <c r="O111" s="32">
        <v>1</v>
      </c>
      <c r="P111" s="32">
        <v>2</v>
      </c>
      <c r="Q111" s="32">
        <v>2</v>
      </c>
      <c r="R111" s="32">
        <v>2</v>
      </c>
      <c r="S111" s="32">
        <v>2</v>
      </c>
      <c r="T111" s="32">
        <v>2</v>
      </c>
      <c r="U111" s="32">
        <v>2</v>
      </c>
      <c r="V111" s="32">
        <v>2</v>
      </c>
      <c r="W111" s="32">
        <v>2</v>
      </c>
      <c r="X111">
        <f t="shared" si="1"/>
        <v>2</v>
      </c>
    </row>
    <row r="112" spans="2:26" x14ac:dyDescent="0.25">
      <c r="B112" s="68"/>
      <c r="C112" s="2" t="s">
        <v>30</v>
      </c>
      <c r="D112" s="34">
        <v>1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32">
        <v>0</v>
      </c>
      <c r="P112" s="32">
        <v>1</v>
      </c>
      <c r="Q112" s="32">
        <v>1</v>
      </c>
      <c r="R112" s="32">
        <v>1</v>
      </c>
      <c r="S112" s="32">
        <v>1</v>
      </c>
      <c r="T112" s="32">
        <v>1</v>
      </c>
      <c r="U112" s="32">
        <v>1</v>
      </c>
      <c r="V112" s="32">
        <v>1</v>
      </c>
      <c r="W112" s="32">
        <v>1</v>
      </c>
      <c r="X112">
        <f t="shared" si="1"/>
        <v>1</v>
      </c>
    </row>
    <row r="113" spans="2:24" x14ac:dyDescent="0.25">
      <c r="B113" s="68"/>
      <c r="C113" s="2" t="s">
        <v>54</v>
      </c>
      <c r="D113" s="34">
        <v>3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32">
        <v>0</v>
      </c>
      <c r="P113" s="32">
        <v>3</v>
      </c>
      <c r="Q113" s="32">
        <v>3</v>
      </c>
      <c r="R113" s="32">
        <v>3</v>
      </c>
      <c r="S113" s="32">
        <v>3</v>
      </c>
      <c r="T113" s="32">
        <v>3</v>
      </c>
      <c r="U113" s="32">
        <v>3</v>
      </c>
      <c r="V113" s="32">
        <v>3</v>
      </c>
      <c r="W113" s="32">
        <v>3</v>
      </c>
      <c r="X113">
        <f t="shared" si="1"/>
        <v>3</v>
      </c>
    </row>
    <row r="114" spans="2:24" x14ac:dyDescent="0.25">
      <c r="B114" s="68"/>
      <c r="C114" s="2" t="s">
        <v>55</v>
      </c>
      <c r="D114" s="34">
        <v>5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32"/>
      <c r="P114" s="32">
        <v>5</v>
      </c>
      <c r="Q114" s="32">
        <v>5</v>
      </c>
      <c r="R114" s="32">
        <v>5</v>
      </c>
      <c r="S114" s="32">
        <v>5</v>
      </c>
      <c r="T114" s="32">
        <v>5</v>
      </c>
      <c r="U114" s="32">
        <v>5</v>
      </c>
      <c r="V114" s="32">
        <v>5</v>
      </c>
      <c r="W114" s="32">
        <v>5</v>
      </c>
      <c r="X114">
        <f t="shared" si="1"/>
        <v>5</v>
      </c>
    </row>
    <row r="115" spans="2:24" x14ac:dyDescent="0.25">
      <c r="B115" s="68"/>
      <c r="C115" s="2" t="s">
        <v>56</v>
      </c>
      <c r="D115" s="34">
        <v>2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32">
        <v>0</v>
      </c>
      <c r="P115" s="32">
        <v>2</v>
      </c>
      <c r="Q115" s="32">
        <v>2</v>
      </c>
      <c r="R115" s="32">
        <v>2</v>
      </c>
      <c r="S115" s="32">
        <v>2</v>
      </c>
      <c r="T115" s="32">
        <v>2</v>
      </c>
      <c r="U115" s="32">
        <v>2</v>
      </c>
      <c r="V115" s="32">
        <v>2</v>
      </c>
      <c r="W115" s="32">
        <v>2</v>
      </c>
      <c r="X115">
        <f t="shared" si="1"/>
        <v>2</v>
      </c>
    </row>
    <row r="116" spans="2:24" x14ac:dyDescent="0.25">
      <c r="B116" s="68"/>
      <c r="C116" s="2" t="s">
        <v>59</v>
      </c>
      <c r="D116" s="34">
        <v>12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32">
        <v>0</v>
      </c>
      <c r="P116" s="32">
        <v>12</v>
      </c>
      <c r="Q116" s="32">
        <v>12</v>
      </c>
      <c r="R116" s="32">
        <v>12</v>
      </c>
      <c r="S116" s="32">
        <v>12</v>
      </c>
      <c r="T116" s="32">
        <v>12</v>
      </c>
      <c r="U116" s="32">
        <v>12</v>
      </c>
      <c r="V116" s="32">
        <v>12</v>
      </c>
      <c r="W116" s="32">
        <v>12</v>
      </c>
      <c r="X116">
        <f t="shared" si="1"/>
        <v>12</v>
      </c>
    </row>
    <row r="117" spans="2:24" x14ac:dyDescent="0.25">
      <c r="B117" s="68"/>
      <c r="C117" s="2" t="s">
        <v>45</v>
      </c>
      <c r="D117" s="34">
        <v>4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32"/>
      <c r="P117" s="32">
        <v>4</v>
      </c>
      <c r="Q117" s="32">
        <v>4</v>
      </c>
      <c r="R117" s="32">
        <v>4</v>
      </c>
      <c r="S117" s="32">
        <v>4</v>
      </c>
      <c r="T117" s="32">
        <v>4</v>
      </c>
      <c r="U117" s="32">
        <v>4</v>
      </c>
      <c r="V117" s="32">
        <v>4</v>
      </c>
      <c r="W117" s="32">
        <v>4</v>
      </c>
      <c r="X117">
        <f t="shared" si="1"/>
        <v>4</v>
      </c>
    </row>
    <row r="118" spans="2:24" x14ac:dyDescent="0.25">
      <c r="B118" s="68"/>
      <c r="C118" s="2" t="s">
        <v>46</v>
      </c>
      <c r="D118" s="34">
        <v>4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32">
        <v>0</v>
      </c>
      <c r="P118" s="32">
        <v>4</v>
      </c>
      <c r="Q118" s="32">
        <v>4</v>
      </c>
      <c r="R118" s="32">
        <v>4</v>
      </c>
      <c r="S118" s="32">
        <v>4</v>
      </c>
      <c r="T118" s="32">
        <v>4</v>
      </c>
      <c r="U118" s="32">
        <v>4</v>
      </c>
      <c r="V118" s="32">
        <v>4</v>
      </c>
      <c r="W118" s="32">
        <v>4</v>
      </c>
      <c r="X118">
        <f t="shared" si="1"/>
        <v>4</v>
      </c>
    </row>
    <row r="119" spans="2:24" x14ac:dyDescent="0.25">
      <c r="B119" s="68"/>
      <c r="C119" s="2" t="s">
        <v>83</v>
      </c>
      <c r="D119" s="34">
        <v>1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32">
        <v>0</v>
      </c>
      <c r="P119" s="32">
        <v>1</v>
      </c>
      <c r="Q119" s="32">
        <v>1</v>
      </c>
      <c r="R119" s="32">
        <v>1</v>
      </c>
      <c r="S119" s="32">
        <v>1</v>
      </c>
      <c r="T119" s="32">
        <v>1</v>
      </c>
      <c r="U119" s="32">
        <v>1</v>
      </c>
      <c r="V119" s="32">
        <v>1</v>
      </c>
      <c r="W119" s="32">
        <v>1</v>
      </c>
      <c r="X119">
        <f t="shared" si="1"/>
        <v>1</v>
      </c>
    </row>
    <row r="120" spans="2:24" x14ac:dyDescent="0.25">
      <c r="B120" s="68"/>
      <c r="C120" s="2" t="s">
        <v>84</v>
      </c>
      <c r="D120" s="34">
        <v>10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32">
        <v>0</v>
      </c>
      <c r="P120" s="32">
        <v>10</v>
      </c>
      <c r="Q120" s="32">
        <v>10</v>
      </c>
      <c r="R120" s="32">
        <v>10</v>
      </c>
      <c r="S120" s="32">
        <v>10</v>
      </c>
      <c r="T120" s="32">
        <v>10</v>
      </c>
      <c r="U120" s="32">
        <v>10</v>
      </c>
      <c r="V120" s="32">
        <v>10</v>
      </c>
      <c r="W120" s="32">
        <v>10</v>
      </c>
      <c r="X120">
        <f t="shared" si="1"/>
        <v>10</v>
      </c>
    </row>
    <row r="121" spans="2:24" x14ac:dyDescent="0.25">
      <c r="B121" s="68"/>
      <c r="C121" s="2" t="s">
        <v>85</v>
      </c>
      <c r="D121" s="34">
        <v>10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32">
        <v>0</v>
      </c>
      <c r="P121" s="32">
        <v>10</v>
      </c>
      <c r="Q121" s="32">
        <v>10</v>
      </c>
      <c r="R121" s="32">
        <v>10</v>
      </c>
      <c r="S121" s="32">
        <v>10</v>
      </c>
      <c r="T121" s="32">
        <v>10</v>
      </c>
      <c r="U121" s="32">
        <v>10</v>
      </c>
      <c r="V121" s="32">
        <v>10</v>
      </c>
      <c r="W121" s="32">
        <v>10</v>
      </c>
      <c r="X121">
        <f t="shared" si="1"/>
        <v>10</v>
      </c>
    </row>
    <row r="122" spans="2:24" x14ac:dyDescent="0.25">
      <c r="B122" s="68"/>
      <c r="C122" s="2" t="s">
        <v>66</v>
      </c>
      <c r="D122" s="34">
        <v>10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32">
        <v>0</v>
      </c>
      <c r="P122" s="32">
        <v>10</v>
      </c>
      <c r="Q122" s="32">
        <v>10</v>
      </c>
      <c r="R122" s="32">
        <v>10</v>
      </c>
      <c r="S122" s="32">
        <v>10</v>
      </c>
      <c r="T122" s="32">
        <v>10</v>
      </c>
      <c r="U122" s="32">
        <v>10</v>
      </c>
      <c r="V122" s="32">
        <v>10</v>
      </c>
      <c r="W122" s="32">
        <v>10</v>
      </c>
      <c r="X122">
        <f t="shared" si="1"/>
        <v>10</v>
      </c>
    </row>
    <row r="123" spans="2:24" x14ac:dyDescent="0.25">
      <c r="B123" s="68"/>
      <c r="C123" s="2" t="s">
        <v>86</v>
      </c>
      <c r="D123" s="34">
        <v>10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32">
        <v>0</v>
      </c>
      <c r="P123" s="32">
        <v>10</v>
      </c>
      <c r="Q123" s="32">
        <v>10</v>
      </c>
      <c r="R123" s="32">
        <v>10</v>
      </c>
      <c r="S123" s="32">
        <v>10</v>
      </c>
      <c r="T123" s="32">
        <v>10</v>
      </c>
      <c r="U123" s="32">
        <v>10</v>
      </c>
      <c r="V123" s="32">
        <v>10</v>
      </c>
      <c r="W123" s="32">
        <v>10</v>
      </c>
      <c r="X123">
        <f t="shared" si="1"/>
        <v>10</v>
      </c>
    </row>
    <row r="124" spans="2:24" x14ac:dyDescent="0.25">
      <c r="B124" s="68"/>
      <c r="C124" s="2" t="s">
        <v>68</v>
      </c>
      <c r="D124" s="34">
        <v>10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32">
        <v>0</v>
      </c>
      <c r="P124" s="32">
        <v>10</v>
      </c>
      <c r="Q124" s="32">
        <v>10</v>
      </c>
      <c r="R124" s="32">
        <v>10</v>
      </c>
      <c r="S124" s="32">
        <v>10</v>
      </c>
      <c r="T124" s="32">
        <v>10</v>
      </c>
      <c r="U124" s="32">
        <v>10</v>
      </c>
      <c r="V124" s="32">
        <v>10</v>
      </c>
      <c r="W124" s="32">
        <v>10</v>
      </c>
      <c r="X124">
        <f t="shared" si="1"/>
        <v>10</v>
      </c>
    </row>
    <row r="125" spans="2:24" x14ac:dyDescent="0.25">
      <c r="B125" s="68"/>
      <c r="C125" s="2" t="s">
        <v>73</v>
      </c>
      <c r="D125" s="34">
        <v>2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7">
        <v>0</v>
      </c>
      <c r="O125" s="32">
        <v>0</v>
      </c>
      <c r="P125" s="32">
        <v>2</v>
      </c>
      <c r="Q125" s="32">
        <v>2</v>
      </c>
      <c r="R125" s="32">
        <v>2</v>
      </c>
      <c r="S125" s="32">
        <v>2</v>
      </c>
      <c r="T125" s="32">
        <v>2</v>
      </c>
      <c r="U125" s="32">
        <v>2</v>
      </c>
      <c r="V125" s="32">
        <v>2</v>
      </c>
      <c r="W125" s="32">
        <v>2</v>
      </c>
      <c r="X125">
        <f t="shared" si="1"/>
        <v>2</v>
      </c>
    </row>
    <row r="126" spans="2:24" x14ac:dyDescent="0.25">
      <c r="B126" s="68"/>
      <c r="C126" s="2" t="s">
        <v>16</v>
      </c>
      <c r="D126" s="34">
        <v>2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32">
        <v>0</v>
      </c>
      <c r="P126" s="32">
        <v>2</v>
      </c>
      <c r="Q126" s="32">
        <v>2</v>
      </c>
      <c r="R126" s="32">
        <v>2</v>
      </c>
      <c r="S126" s="32">
        <v>2</v>
      </c>
      <c r="T126" s="32">
        <v>2</v>
      </c>
      <c r="U126" s="32">
        <v>2</v>
      </c>
      <c r="V126" s="32">
        <v>2</v>
      </c>
      <c r="W126" s="32">
        <v>2</v>
      </c>
      <c r="X126">
        <f t="shared" si="1"/>
        <v>2</v>
      </c>
    </row>
    <row r="127" spans="2:24" x14ac:dyDescent="0.25">
      <c r="B127" s="68"/>
      <c r="C127" s="2" t="s">
        <v>136</v>
      </c>
      <c r="D127" s="34">
        <v>1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32">
        <v>0</v>
      </c>
      <c r="P127" s="32">
        <v>1</v>
      </c>
      <c r="Q127" s="32">
        <v>1</v>
      </c>
      <c r="R127" s="32">
        <v>1</v>
      </c>
      <c r="S127" s="32">
        <v>1</v>
      </c>
      <c r="T127" s="32">
        <v>1</v>
      </c>
      <c r="U127" s="32">
        <v>1</v>
      </c>
      <c r="V127" s="32">
        <v>1</v>
      </c>
      <c r="W127" s="32">
        <v>1</v>
      </c>
      <c r="X127">
        <f t="shared" si="1"/>
        <v>1</v>
      </c>
    </row>
    <row r="128" spans="2:24" x14ac:dyDescent="0.25">
      <c r="B128" s="68"/>
      <c r="C128" s="2" t="s">
        <v>75</v>
      </c>
      <c r="D128" s="34">
        <v>3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32">
        <v>0</v>
      </c>
      <c r="P128" s="32">
        <v>3</v>
      </c>
      <c r="Q128" s="32">
        <v>3</v>
      </c>
      <c r="R128" s="32">
        <v>3</v>
      </c>
      <c r="S128" s="32">
        <v>3</v>
      </c>
      <c r="T128" s="32">
        <v>3</v>
      </c>
      <c r="U128" s="32">
        <v>3</v>
      </c>
      <c r="V128" s="32">
        <v>3</v>
      </c>
      <c r="W128" s="32">
        <v>3</v>
      </c>
      <c r="X128">
        <f t="shared" si="1"/>
        <v>3</v>
      </c>
    </row>
    <row r="129" spans="2:26" x14ac:dyDescent="0.25">
      <c r="B129" s="18"/>
      <c r="C129" s="2"/>
      <c r="D129" s="34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32"/>
      <c r="P129" s="32"/>
      <c r="Q129" s="32"/>
      <c r="R129" s="32"/>
      <c r="S129" s="32"/>
      <c r="T129" s="32"/>
      <c r="U129" s="32"/>
      <c r="V129" s="32"/>
      <c r="W129" s="32"/>
      <c r="X129">
        <f t="shared" si="1"/>
        <v>0</v>
      </c>
      <c r="Y129" s="94">
        <f>SUM(X100:X128)</f>
        <v>112</v>
      </c>
      <c r="Z129" s="93">
        <f>Y129/115*100</f>
        <v>97.391304347826093</v>
      </c>
    </row>
    <row r="130" spans="2:26" x14ac:dyDescent="0.25">
      <c r="B130" s="69" t="s">
        <v>87</v>
      </c>
      <c r="C130" s="2" t="s">
        <v>88</v>
      </c>
      <c r="D130" s="34">
        <v>1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32">
        <v>0</v>
      </c>
      <c r="P130" s="32">
        <v>1</v>
      </c>
      <c r="Q130" s="32">
        <v>1</v>
      </c>
      <c r="R130" s="32">
        <v>1</v>
      </c>
      <c r="S130" s="32">
        <v>1</v>
      </c>
      <c r="T130" s="32">
        <v>1</v>
      </c>
      <c r="U130" s="32">
        <v>1</v>
      </c>
      <c r="V130" s="32">
        <v>1</v>
      </c>
      <c r="W130" s="32">
        <v>1</v>
      </c>
      <c r="X130">
        <f t="shared" si="1"/>
        <v>1</v>
      </c>
    </row>
    <row r="131" spans="2:26" x14ac:dyDescent="0.25">
      <c r="B131" s="69"/>
      <c r="C131" s="2" t="s">
        <v>89</v>
      </c>
      <c r="D131" s="34"/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32">
        <v>0</v>
      </c>
      <c r="P131" s="32"/>
      <c r="Q131" s="32"/>
      <c r="R131" s="32"/>
      <c r="S131" s="32"/>
      <c r="T131" s="32"/>
      <c r="U131" s="32"/>
      <c r="V131" s="32"/>
      <c r="W131" s="32"/>
      <c r="X131">
        <f t="shared" si="1"/>
        <v>0</v>
      </c>
    </row>
    <row r="132" spans="2:26" x14ac:dyDescent="0.25">
      <c r="B132" s="69"/>
      <c r="C132" s="2" t="s">
        <v>90</v>
      </c>
      <c r="D132" s="34">
        <v>1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32">
        <v>0</v>
      </c>
      <c r="P132" s="32">
        <v>1</v>
      </c>
      <c r="Q132" s="32">
        <v>1</v>
      </c>
      <c r="R132" s="32">
        <v>1</v>
      </c>
      <c r="S132" s="32">
        <v>1</v>
      </c>
      <c r="T132" s="32">
        <v>1</v>
      </c>
      <c r="U132" s="32">
        <v>1</v>
      </c>
      <c r="V132" s="32">
        <v>1</v>
      </c>
      <c r="W132" s="32">
        <v>1</v>
      </c>
      <c r="X132">
        <f t="shared" ref="X132:X195" si="2">SUM(P132:W132)/8</f>
        <v>1</v>
      </c>
    </row>
    <row r="133" spans="2:26" x14ac:dyDescent="0.25">
      <c r="B133" s="69"/>
      <c r="C133" s="2" t="s">
        <v>91</v>
      </c>
      <c r="D133" s="34">
        <v>2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32">
        <v>0</v>
      </c>
      <c r="P133" s="32">
        <v>2</v>
      </c>
      <c r="Q133" s="32">
        <v>2</v>
      </c>
      <c r="R133" s="32">
        <v>2</v>
      </c>
      <c r="S133" s="32">
        <v>2</v>
      </c>
      <c r="T133" s="32">
        <v>2</v>
      </c>
      <c r="U133" s="32">
        <v>2</v>
      </c>
      <c r="V133" s="32">
        <v>2</v>
      </c>
      <c r="W133" s="32">
        <v>2</v>
      </c>
      <c r="X133">
        <f t="shared" si="2"/>
        <v>2</v>
      </c>
    </row>
    <row r="134" spans="2:26" x14ac:dyDescent="0.25">
      <c r="B134" s="69"/>
      <c r="C134" s="2" t="s">
        <v>22</v>
      </c>
      <c r="D134" s="34">
        <v>1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32">
        <v>0</v>
      </c>
      <c r="P134" s="32">
        <v>1</v>
      </c>
      <c r="Q134" s="32">
        <v>1</v>
      </c>
      <c r="R134" s="32">
        <v>1</v>
      </c>
      <c r="S134" s="32">
        <v>1</v>
      </c>
      <c r="T134" s="32">
        <v>1</v>
      </c>
      <c r="U134" s="32">
        <v>1</v>
      </c>
      <c r="V134" s="32">
        <v>1</v>
      </c>
      <c r="W134" s="32">
        <v>1</v>
      </c>
      <c r="X134">
        <f t="shared" si="2"/>
        <v>1</v>
      </c>
    </row>
    <row r="135" spans="2:26" x14ac:dyDescent="0.25">
      <c r="B135" s="69"/>
      <c r="C135" s="2" t="s">
        <v>92</v>
      </c>
      <c r="D135" s="34">
        <v>1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32">
        <v>0</v>
      </c>
      <c r="P135" s="32">
        <v>1</v>
      </c>
      <c r="Q135" s="32">
        <v>1</v>
      </c>
      <c r="R135" s="32">
        <v>1</v>
      </c>
      <c r="S135" s="32">
        <v>1</v>
      </c>
      <c r="T135" s="32">
        <v>1</v>
      </c>
      <c r="U135" s="32">
        <v>1</v>
      </c>
      <c r="V135" s="32">
        <v>1</v>
      </c>
      <c r="W135" s="32">
        <v>1</v>
      </c>
      <c r="X135">
        <f t="shared" si="2"/>
        <v>1</v>
      </c>
    </row>
    <row r="136" spans="2:26" x14ac:dyDescent="0.25">
      <c r="B136" s="69"/>
      <c r="C136" s="2" t="s">
        <v>28</v>
      </c>
      <c r="D136" s="34">
        <v>1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32">
        <v>0</v>
      </c>
      <c r="P136" s="32">
        <v>1</v>
      </c>
      <c r="Q136" s="32">
        <v>1</v>
      </c>
      <c r="R136" s="32">
        <v>1</v>
      </c>
      <c r="S136" s="32">
        <v>1</v>
      </c>
      <c r="T136" s="32">
        <v>1</v>
      </c>
      <c r="U136" s="32">
        <v>1</v>
      </c>
      <c r="V136" s="32">
        <v>1</v>
      </c>
      <c r="W136" s="32">
        <v>1</v>
      </c>
      <c r="X136">
        <f t="shared" si="2"/>
        <v>1</v>
      </c>
    </row>
    <row r="137" spans="2:26" x14ac:dyDescent="0.25">
      <c r="B137" s="69"/>
      <c r="C137" s="2" t="s">
        <v>93</v>
      </c>
      <c r="D137" s="34">
        <v>1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32">
        <v>0</v>
      </c>
      <c r="P137" s="32">
        <v>1</v>
      </c>
      <c r="Q137" s="32">
        <v>1</v>
      </c>
      <c r="R137" s="32">
        <v>1</v>
      </c>
      <c r="S137" s="32">
        <v>1</v>
      </c>
      <c r="T137" s="32">
        <v>1</v>
      </c>
      <c r="U137" s="32">
        <v>1</v>
      </c>
      <c r="V137" s="32">
        <v>1</v>
      </c>
      <c r="W137" s="32">
        <v>1</v>
      </c>
      <c r="X137">
        <f t="shared" si="2"/>
        <v>1</v>
      </c>
    </row>
    <row r="138" spans="2:26" x14ac:dyDescent="0.25">
      <c r="B138" s="69"/>
      <c r="C138" s="2" t="s">
        <v>94</v>
      </c>
      <c r="D138" s="34">
        <v>1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32">
        <v>0</v>
      </c>
      <c r="P138" s="32">
        <v>1</v>
      </c>
      <c r="Q138" s="32">
        <v>1</v>
      </c>
      <c r="R138" s="32">
        <v>1</v>
      </c>
      <c r="S138" s="32">
        <v>1</v>
      </c>
      <c r="T138" s="32">
        <v>1</v>
      </c>
      <c r="U138" s="32">
        <v>1</v>
      </c>
      <c r="V138" s="32">
        <v>1</v>
      </c>
      <c r="W138" s="32">
        <v>1</v>
      </c>
      <c r="X138">
        <f t="shared" si="2"/>
        <v>1</v>
      </c>
    </row>
    <row r="139" spans="2:26" x14ac:dyDescent="0.25">
      <c r="B139" s="69"/>
      <c r="C139" s="2" t="s">
        <v>95</v>
      </c>
      <c r="D139" s="34">
        <v>2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32">
        <v>0</v>
      </c>
      <c r="P139" s="32">
        <v>1</v>
      </c>
      <c r="Q139" s="32">
        <v>1</v>
      </c>
      <c r="R139" s="32">
        <v>1</v>
      </c>
      <c r="S139" s="32">
        <v>1</v>
      </c>
      <c r="T139" s="32">
        <v>1</v>
      </c>
      <c r="U139" s="32">
        <v>1</v>
      </c>
      <c r="V139" s="32">
        <v>1</v>
      </c>
      <c r="W139" s="32">
        <v>1</v>
      </c>
      <c r="X139">
        <f t="shared" si="2"/>
        <v>1</v>
      </c>
    </row>
    <row r="140" spans="2:26" x14ac:dyDescent="0.25">
      <c r="B140" s="69"/>
      <c r="C140" s="2" t="s">
        <v>96</v>
      </c>
      <c r="D140" s="34">
        <v>1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32">
        <v>0</v>
      </c>
      <c r="P140" s="32">
        <v>1</v>
      </c>
      <c r="Q140" s="32">
        <v>1</v>
      </c>
      <c r="R140" s="32">
        <v>1</v>
      </c>
      <c r="S140" s="32">
        <v>1</v>
      </c>
      <c r="T140" s="32">
        <v>1</v>
      </c>
      <c r="U140" s="32">
        <v>1</v>
      </c>
      <c r="V140" s="32">
        <v>1</v>
      </c>
      <c r="W140" s="32">
        <v>1</v>
      </c>
      <c r="X140">
        <f t="shared" si="2"/>
        <v>1</v>
      </c>
    </row>
    <row r="141" spans="2:26" x14ac:dyDescent="0.25">
      <c r="B141" s="69"/>
      <c r="C141" s="2" t="s">
        <v>97</v>
      </c>
      <c r="D141" s="34">
        <v>1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32">
        <v>0</v>
      </c>
      <c r="P141" s="32">
        <v>1</v>
      </c>
      <c r="Q141" s="32">
        <v>1</v>
      </c>
      <c r="R141" s="32">
        <v>1</v>
      </c>
      <c r="S141" s="32">
        <v>1</v>
      </c>
      <c r="T141" s="32">
        <v>1</v>
      </c>
      <c r="U141" s="32">
        <v>1</v>
      </c>
      <c r="V141" s="32">
        <v>1</v>
      </c>
      <c r="W141" s="32">
        <v>1</v>
      </c>
      <c r="X141">
        <f t="shared" si="2"/>
        <v>1</v>
      </c>
    </row>
    <row r="142" spans="2:26" x14ac:dyDescent="0.25">
      <c r="B142" s="69"/>
      <c r="C142" s="2" t="s">
        <v>98</v>
      </c>
      <c r="D142" s="34">
        <v>1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32">
        <v>0</v>
      </c>
      <c r="P142" s="32">
        <v>1</v>
      </c>
      <c r="Q142" s="32">
        <v>1</v>
      </c>
      <c r="R142" s="32">
        <v>1</v>
      </c>
      <c r="S142" s="32">
        <v>1</v>
      </c>
      <c r="T142" s="32">
        <v>1</v>
      </c>
      <c r="U142" s="32">
        <v>1</v>
      </c>
      <c r="V142" s="32">
        <v>1</v>
      </c>
      <c r="W142" s="32">
        <v>1</v>
      </c>
      <c r="X142">
        <f t="shared" si="2"/>
        <v>1</v>
      </c>
    </row>
    <row r="143" spans="2:26" x14ac:dyDescent="0.25">
      <c r="B143" s="69"/>
      <c r="C143" s="2" t="s">
        <v>99</v>
      </c>
      <c r="D143" s="34">
        <v>12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32">
        <v>0</v>
      </c>
      <c r="P143" s="32"/>
      <c r="Q143" s="32"/>
      <c r="R143" s="32"/>
      <c r="S143" s="32"/>
      <c r="T143" s="32"/>
      <c r="U143" s="32"/>
      <c r="V143" s="32"/>
      <c r="W143" s="32"/>
      <c r="X143">
        <f t="shared" si="2"/>
        <v>0</v>
      </c>
    </row>
    <row r="144" spans="2:26" x14ac:dyDescent="0.25">
      <c r="B144" s="69"/>
      <c r="C144" s="2" t="s">
        <v>100</v>
      </c>
      <c r="D144" s="34">
        <v>1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32">
        <v>0</v>
      </c>
      <c r="P144" s="32">
        <v>1</v>
      </c>
      <c r="Q144" s="32">
        <v>1</v>
      </c>
      <c r="R144" s="32">
        <v>1</v>
      </c>
      <c r="S144" s="32">
        <v>1</v>
      </c>
      <c r="T144" s="32">
        <v>1</v>
      </c>
      <c r="U144" s="32">
        <v>0</v>
      </c>
      <c r="V144" s="32">
        <v>1</v>
      </c>
      <c r="W144" s="32">
        <v>1</v>
      </c>
      <c r="X144">
        <f t="shared" si="2"/>
        <v>0.875</v>
      </c>
    </row>
    <row r="145" spans="2:24" x14ac:dyDescent="0.25">
      <c r="B145" s="69"/>
      <c r="C145" s="2" t="s">
        <v>101</v>
      </c>
      <c r="D145" s="34">
        <v>1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32">
        <v>0</v>
      </c>
      <c r="P145" s="32">
        <v>1</v>
      </c>
      <c r="Q145" s="32">
        <v>1</v>
      </c>
      <c r="R145" s="32">
        <v>1</v>
      </c>
      <c r="S145" s="32">
        <v>1</v>
      </c>
      <c r="T145" s="32">
        <v>1</v>
      </c>
      <c r="U145" s="32">
        <v>0</v>
      </c>
      <c r="V145" s="32">
        <v>1</v>
      </c>
      <c r="W145" s="32">
        <v>1</v>
      </c>
      <c r="X145">
        <f t="shared" si="2"/>
        <v>0.875</v>
      </c>
    </row>
    <row r="146" spans="2:24" x14ac:dyDescent="0.25">
      <c r="B146" s="69"/>
      <c r="C146" s="2" t="s">
        <v>102</v>
      </c>
      <c r="D146" s="34">
        <v>1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32">
        <v>0</v>
      </c>
      <c r="P146" s="32">
        <v>1</v>
      </c>
      <c r="Q146" s="32">
        <v>1</v>
      </c>
      <c r="R146" s="32">
        <v>1</v>
      </c>
      <c r="S146" s="32">
        <v>1</v>
      </c>
      <c r="T146" s="32">
        <v>1</v>
      </c>
      <c r="U146" s="32">
        <v>0</v>
      </c>
      <c r="V146" s="32">
        <v>1</v>
      </c>
      <c r="W146" s="32">
        <v>1</v>
      </c>
      <c r="X146">
        <f t="shared" si="2"/>
        <v>0.875</v>
      </c>
    </row>
    <row r="147" spans="2:24" x14ac:dyDescent="0.25">
      <c r="B147" s="69"/>
      <c r="C147" s="2" t="s">
        <v>103</v>
      </c>
      <c r="D147" s="34">
        <v>1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32">
        <v>0</v>
      </c>
      <c r="P147" s="32">
        <v>1</v>
      </c>
      <c r="Q147" s="32">
        <v>1</v>
      </c>
      <c r="R147" s="32">
        <v>1</v>
      </c>
      <c r="S147" s="32">
        <v>1</v>
      </c>
      <c r="T147" s="32">
        <v>1</v>
      </c>
      <c r="U147" s="32">
        <v>0</v>
      </c>
      <c r="V147" s="32">
        <v>1</v>
      </c>
      <c r="W147" s="32">
        <v>1</v>
      </c>
      <c r="X147">
        <f t="shared" si="2"/>
        <v>0.875</v>
      </c>
    </row>
    <row r="148" spans="2:24" x14ac:dyDescent="0.25">
      <c r="B148" s="69"/>
      <c r="C148" s="2" t="s">
        <v>104</v>
      </c>
      <c r="D148" s="34">
        <v>1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32">
        <v>0</v>
      </c>
      <c r="P148" s="32">
        <v>1</v>
      </c>
      <c r="Q148" s="32">
        <v>1</v>
      </c>
      <c r="R148" s="32">
        <v>1</v>
      </c>
      <c r="S148" s="32">
        <v>1</v>
      </c>
      <c r="T148" s="32">
        <v>1</v>
      </c>
      <c r="U148" s="32">
        <v>1</v>
      </c>
      <c r="V148" s="32">
        <v>1</v>
      </c>
      <c r="W148" s="32">
        <v>1</v>
      </c>
      <c r="X148">
        <f t="shared" si="2"/>
        <v>1</v>
      </c>
    </row>
    <row r="149" spans="2:24" x14ac:dyDescent="0.25">
      <c r="B149" s="69"/>
      <c r="C149" s="2" t="s">
        <v>105</v>
      </c>
      <c r="D149" s="34">
        <v>1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32">
        <v>0</v>
      </c>
      <c r="P149" s="32">
        <v>1</v>
      </c>
      <c r="Q149" s="32">
        <v>1</v>
      </c>
      <c r="R149" s="32">
        <v>1</v>
      </c>
      <c r="S149" s="32">
        <v>1</v>
      </c>
      <c r="T149" s="32">
        <v>1</v>
      </c>
      <c r="U149" s="32">
        <v>0</v>
      </c>
      <c r="V149" s="32">
        <v>1</v>
      </c>
      <c r="W149" s="32">
        <v>1</v>
      </c>
      <c r="X149">
        <f t="shared" si="2"/>
        <v>0.875</v>
      </c>
    </row>
    <row r="150" spans="2:24" x14ac:dyDescent="0.25">
      <c r="B150" s="69"/>
      <c r="C150" s="2" t="s">
        <v>106</v>
      </c>
      <c r="D150" s="34">
        <v>12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32">
        <v>0</v>
      </c>
      <c r="P150" s="32">
        <v>1</v>
      </c>
      <c r="Q150" s="32">
        <v>1</v>
      </c>
      <c r="R150" s="32">
        <v>1</v>
      </c>
      <c r="S150" s="32">
        <v>1</v>
      </c>
      <c r="T150" s="32">
        <v>1</v>
      </c>
      <c r="U150" s="32">
        <v>0</v>
      </c>
      <c r="V150" s="32">
        <v>1</v>
      </c>
      <c r="W150" s="32">
        <v>1</v>
      </c>
      <c r="X150">
        <f t="shared" si="2"/>
        <v>0.875</v>
      </c>
    </row>
    <row r="151" spans="2:24" x14ac:dyDescent="0.25">
      <c r="B151" s="69"/>
      <c r="C151" s="2" t="s">
        <v>107</v>
      </c>
      <c r="D151" s="34">
        <v>1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32">
        <v>0</v>
      </c>
      <c r="P151" s="32">
        <v>1</v>
      </c>
      <c r="Q151" s="32">
        <v>1</v>
      </c>
      <c r="R151" s="32">
        <v>1</v>
      </c>
      <c r="S151" s="32">
        <v>1</v>
      </c>
      <c r="T151" s="32">
        <v>1</v>
      </c>
      <c r="U151" s="32">
        <v>1</v>
      </c>
      <c r="V151" s="32">
        <v>1</v>
      </c>
      <c r="W151" s="32">
        <v>1</v>
      </c>
      <c r="X151">
        <f t="shared" si="2"/>
        <v>1</v>
      </c>
    </row>
    <row r="152" spans="2:24" x14ac:dyDescent="0.25">
      <c r="B152" s="69"/>
      <c r="C152" s="2" t="s">
        <v>108</v>
      </c>
      <c r="D152" s="34">
        <v>1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32">
        <v>0</v>
      </c>
      <c r="P152" s="32">
        <v>1</v>
      </c>
      <c r="Q152" s="32">
        <v>1</v>
      </c>
      <c r="R152" s="32">
        <v>1</v>
      </c>
      <c r="S152" s="32">
        <v>1</v>
      </c>
      <c r="T152" s="32">
        <v>1</v>
      </c>
      <c r="U152" s="32">
        <v>0</v>
      </c>
      <c r="V152" s="32">
        <v>1</v>
      </c>
      <c r="W152" s="32">
        <v>1</v>
      </c>
      <c r="X152">
        <f t="shared" si="2"/>
        <v>0.875</v>
      </c>
    </row>
    <row r="153" spans="2:24" x14ac:dyDescent="0.25">
      <c r="B153" s="69"/>
      <c r="C153" s="2" t="s">
        <v>109</v>
      </c>
      <c r="D153" s="34">
        <v>1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32">
        <v>0</v>
      </c>
      <c r="P153" s="32">
        <v>1</v>
      </c>
      <c r="Q153" s="32">
        <v>1</v>
      </c>
      <c r="R153" s="32">
        <v>1</v>
      </c>
      <c r="S153" s="32">
        <v>1</v>
      </c>
      <c r="T153" s="32">
        <v>1</v>
      </c>
      <c r="U153" s="32">
        <v>1</v>
      </c>
      <c r="V153" s="32">
        <v>1</v>
      </c>
      <c r="W153" s="32">
        <v>1</v>
      </c>
      <c r="X153">
        <f t="shared" si="2"/>
        <v>1</v>
      </c>
    </row>
    <row r="154" spans="2:24" x14ac:dyDescent="0.25">
      <c r="B154" s="69"/>
      <c r="C154" s="2" t="s">
        <v>110</v>
      </c>
      <c r="D154" s="34">
        <v>1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32">
        <v>0</v>
      </c>
      <c r="P154" s="32">
        <v>1</v>
      </c>
      <c r="Q154" s="32">
        <v>1</v>
      </c>
      <c r="R154" s="32">
        <v>1</v>
      </c>
      <c r="S154" s="32">
        <v>1</v>
      </c>
      <c r="T154" s="32">
        <v>1</v>
      </c>
      <c r="U154" s="32">
        <v>0</v>
      </c>
      <c r="V154" s="32">
        <v>1</v>
      </c>
      <c r="W154" s="32">
        <v>1</v>
      </c>
      <c r="X154">
        <f t="shared" si="2"/>
        <v>0.875</v>
      </c>
    </row>
    <row r="155" spans="2:24" x14ac:dyDescent="0.25">
      <c r="B155" s="69"/>
      <c r="C155" s="2" t="s">
        <v>111</v>
      </c>
      <c r="D155" s="34">
        <v>2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32">
        <v>0</v>
      </c>
      <c r="P155" s="32">
        <v>1</v>
      </c>
      <c r="Q155" s="32">
        <v>1</v>
      </c>
      <c r="R155" s="32">
        <v>1</v>
      </c>
      <c r="S155" s="32">
        <v>1</v>
      </c>
      <c r="T155" s="32">
        <v>1</v>
      </c>
      <c r="U155" s="32">
        <v>0</v>
      </c>
      <c r="V155" s="32">
        <v>1</v>
      </c>
      <c r="W155" s="32">
        <v>1</v>
      </c>
      <c r="X155">
        <f t="shared" si="2"/>
        <v>0.875</v>
      </c>
    </row>
    <row r="156" spans="2:24" x14ac:dyDescent="0.25">
      <c r="B156" s="69"/>
      <c r="C156" s="2" t="s">
        <v>21</v>
      </c>
      <c r="D156" s="34">
        <v>2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32">
        <v>0</v>
      </c>
      <c r="P156" s="32">
        <v>1</v>
      </c>
      <c r="Q156" s="32">
        <v>1</v>
      </c>
      <c r="R156" s="32">
        <v>1</v>
      </c>
      <c r="S156" s="32">
        <v>1</v>
      </c>
      <c r="T156" s="32">
        <v>1</v>
      </c>
      <c r="U156" s="32">
        <v>0</v>
      </c>
      <c r="V156" s="32">
        <v>1</v>
      </c>
      <c r="W156" s="32">
        <v>1</v>
      </c>
      <c r="X156">
        <f t="shared" si="2"/>
        <v>0.875</v>
      </c>
    </row>
    <row r="157" spans="2:24" x14ac:dyDescent="0.25">
      <c r="B157" s="69"/>
      <c r="C157" s="2" t="s">
        <v>33</v>
      </c>
      <c r="D157" s="34">
        <v>2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32">
        <v>0</v>
      </c>
      <c r="P157" s="32">
        <v>1</v>
      </c>
      <c r="Q157" s="32">
        <v>1</v>
      </c>
      <c r="R157" s="32">
        <v>1</v>
      </c>
      <c r="S157" s="32">
        <v>1</v>
      </c>
      <c r="T157" s="32">
        <v>1</v>
      </c>
      <c r="U157" s="32">
        <v>0</v>
      </c>
      <c r="V157" s="32">
        <v>1</v>
      </c>
      <c r="W157" s="32">
        <v>1</v>
      </c>
      <c r="X157">
        <f t="shared" si="2"/>
        <v>0.875</v>
      </c>
    </row>
    <row r="158" spans="2:24" x14ac:dyDescent="0.25">
      <c r="B158" s="69"/>
      <c r="C158" s="2" t="s">
        <v>112</v>
      </c>
      <c r="D158" s="34">
        <v>2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32">
        <v>0</v>
      </c>
      <c r="P158" s="32">
        <v>0</v>
      </c>
      <c r="Q158" s="32">
        <v>0</v>
      </c>
      <c r="R158" s="32">
        <v>0</v>
      </c>
      <c r="S158" s="32">
        <v>0</v>
      </c>
      <c r="T158" s="32">
        <v>0</v>
      </c>
      <c r="U158" s="32">
        <v>0</v>
      </c>
      <c r="V158" s="32">
        <v>0</v>
      </c>
      <c r="W158" s="32">
        <v>0</v>
      </c>
      <c r="X158">
        <f t="shared" si="2"/>
        <v>0</v>
      </c>
    </row>
    <row r="159" spans="2:24" x14ac:dyDescent="0.25">
      <c r="B159" s="69"/>
      <c r="C159" s="2" t="s">
        <v>113</v>
      </c>
      <c r="D159" s="34">
        <v>2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32">
        <v>0</v>
      </c>
      <c r="P159" s="32">
        <v>1</v>
      </c>
      <c r="Q159" s="32">
        <v>1</v>
      </c>
      <c r="R159" s="32">
        <v>1</v>
      </c>
      <c r="S159" s="32">
        <v>1</v>
      </c>
      <c r="T159" s="32">
        <v>1</v>
      </c>
      <c r="U159" s="32">
        <v>1</v>
      </c>
      <c r="V159" s="32">
        <v>1</v>
      </c>
      <c r="W159" s="32">
        <v>1</v>
      </c>
      <c r="X159">
        <f t="shared" si="2"/>
        <v>1</v>
      </c>
    </row>
    <row r="160" spans="2:24" x14ac:dyDescent="0.25">
      <c r="B160" s="69"/>
      <c r="C160" s="2" t="s">
        <v>73</v>
      </c>
      <c r="D160" s="34">
        <v>2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32">
        <v>0</v>
      </c>
      <c r="P160" s="32">
        <v>2</v>
      </c>
      <c r="Q160" s="32">
        <v>2</v>
      </c>
      <c r="R160" s="32">
        <v>2</v>
      </c>
      <c r="S160" s="32">
        <v>2</v>
      </c>
      <c r="T160" s="32">
        <v>2</v>
      </c>
      <c r="U160" s="32">
        <v>2</v>
      </c>
      <c r="V160" s="32">
        <v>2</v>
      </c>
      <c r="W160" s="32">
        <v>2</v>
      </c>
      <c r="X160">
        <f t="shared" si="2"/>
        <v>2</v>
      </c>
    </row>
    <row r="161" spans="2:26" x14ac:dyDescent="0.25">
      <c r="B161" s="69"/>
      <c r="C161" s="2" t="s">
        <v>136</v>
      </c>
      <c r="D161" s="34">
        <v>1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>
        <f t="shared" si="2"/>
        <v>0</v>
      </c>
    </row>
    <row r="162" spans="2:26" x14ac:dyDescent="0.25">
      <c r="B162" s="69"/>
      <c r="C162" s="2" t="s">
        <v>16</v>
      </c>
      <c r="D162" s="34">
        <v>2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32">
        <v>0</v>
      </c>
      <c r="P162" s="32">
        <v>0</v>
      </c>
      <c r="Q162" s="32">
        <v>0</v>
      </c>
      <c r="R162" s="32">
        <v>0</v>
      </c>
      <c r="S162" s="32">
        <v>0</v>
      </c>
      <c r="T162" s="32">
        <v>0</v>
      </c>
      <c r="U162" s="32">
        <v>0</v>
      </c>
      <c r="V162" s="32">
        <v>0</v>
      </c>
      <c r="W162" s="32">
        <v>0</v>
      </c>
      <c r="X162">
        <f t="shared" si="2"/>
        <v>0</v>
      </c>
    </row>
    <row r="163" spans="2:26" x14ac:dyDescent="0.25">
      <c r="B163" s="69"/>
      <c r="C163" s="2" t="s">
        <v>75</v>
      </c>
      <c r="D163" s="34">
        <v>2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32">
        <v>0</v>
      </c>
      <c r="P163" s="32">
        <v>0</v>
      </c>
      <c r="Q163" s="32">
        <v>0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>
        <f t="shared" si="2"/>
        <v>0</v>
      </c>
    </row>
    <row r="164" spans="2:26" x14ac:dyDescent="0.25">
      <c r="B164" s="19"/>
      <c r="C164" s="2"/>
      <c r="D164" s="34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32"/>
      <c r="P164" s="32"/>
      <c r="Q164" s="32"/>
      <c r="R164" s="32"/>
      <c r="S164" s="32"/>
      <c r="T164" s="32"/>
      <c r="U164" s="32"/>
      <c r="V164" s="32"/>
      <c r="W164" s="32"/>
      <c r="X164">
        <f t="shared" si="2"/>
        <v>0</v>
      </c>
      <c r="Y164" s="94">
        <f>SUM(X130:X163)</f>
        <v>28.625</v>
      </c>
      <c r="Z164" s="93">
        <f>Y164/65*100</f>
        <v>44.03846153846154</v>
      </c>
    </row>
    <row r="165" spans="2:26" x14ac:dyDescent="0.25">
      <c r="B165" s="70" t="s">
        <v>114</v>
      </c>
      <c r="C165" s="2" t="s">
        <v>115</v>
      </c>
      <c r="D165" s="34">
        <v>1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32">
        <v>0</v>
      </c>
      <c r="P165" s="32">
        <v>1</v>
      </c>
      <c r="Q165" s="32">
        <v>1</v>
      </c>
      <c r="R165" s="32">
        <v>1</v>
      </c>
      <c r="S165" s="32">
        <v>1</v>
      </c>
      <c r="T165" s="32">
        <v>1</v>
      </c>
      <c r="U165" s="32">
        <v>1</v>
      </c>
      <c r="V165" s="32">
        <v>1</v>
      </c>
      <c r="W165" s="32">
        <v>1</v>
      </c>
      <c r="X165">
        <f t="shared" si="2"/>
        <v>1</v>
      </c>
    </row>
    <row r="166" spans="2:26" x14ac:dyDescent="0.25">
      <c r="B166" s="70"/>
      <c r="C166" s="2" t="s">
        <v>22</v>
      </c>
      <c r="D166" s="34">
        <v>2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32">
        <v>0</v>
      </c>
      <c r="P166" s="32">
        <v>1</v>
      </c>
      <c r="Q166" s="32">
        <v>1</v>
      </c>
      <c r="R166" s="32">
        <v>1</v>
      </c>
      <c r="S166" s="32">
        <v>1</v>
      </c>
      <c r="T166" s="32">
        <v>1</v>
      </c>
      <c r="U166" s="32">
        <v>1</v>
      </c>
      <c r="V166" s="32">
        <v>1</v>
      </c>
      <c r="W166" s="32">
        <v>1</v>
      </c>
      <c r="X166">
        <f t="shared" si="2"/>
        <v>1</v>
      </c>
    </row>
    <row r="167" spans="2:26" x14ac:dyDescent="0.25">
      <c r="B167" s="70"/>
      <c r="C167" s="2" t="s">
        <v>3</v>
      </c>
      <c r="D167" s="34">
        <v>1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32">
        <v>0</v>
      </c>
      <c r="P167" s="32">
        <v>1</v>
      </c>
      <c r="Q167" s="32">
        <v>1</v>
      </c>
      <c r="R167" s="32">
        <v>1</v>
      </c>
      <c r="S167" s="32">
        <v>1</v>
      </c>
      <c r="T167" s="32">
        <v>1</v>
      </c>
      <c r="U167" s="32">
        <v>1</v>
      </c>
      <c r="V167" s="32">
        <v>1</v>
      </c>
      <c r="W167" s="32">
        <v>1</v>
      </c>
      <c r="X167">
        <f t="shared" si="2"/>
        <v>1</v>
      </c>
    </row>
    <row r="168" spans="2:26" x14ac:dyDescent="0.25">
      <c r="B168" s="70"/>
      <c r="C168" s="2" t="s">
        <v>20</v>
      </c>
      <c r="D168" s="34">
        <v>2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32">
        <v>0</v>
      </c>
      <c r="P168" s="32">
        <v>1</v>
      </c>
      <c r="Q168" s="32">
        <v>1</v>
      </c>
      <c r="R168" s="32">
        <v>1</v>
      </c>
      <c r="S168" s="32">
        <v>1</v>
      </c>
      <c r="T168" s="32">
        <v>1</v>
      </c>
      <c r="U168" s="32">
        <v>1</v>
      </c>
      <c r="V168" s="32">
        <v>1</v>
      </c>
      <c r="W168" s="32">
        <v>1</v>
      </c>
      <c r="X168">
        <f t="shared" si="2"/>
        <v>1</v>
      </c>
    </row>
    <row r="169" spans="2:26" x14ac:dyDescent="0.25">
      <c r="B169" s="70"/>
      <c r="C169" s="2" t="s">
        <v>116</v>
      </c>
      <c r="D169" s="34">
        <v>3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32">
        <v>0</v>
      </c>
      <c r="P169" s="32">
        <v>3</v>
      </c>
      <c r="Q169" s="32">
        <v>3</v>
      </c>
      <c r="R169" s="32">
        <v>3</v>
      </c>
      <c r="S169" s="32">
        <v>3</v>
      </c>
      <c r="T169" s="32">
        <v>3</v>
      </c>
      <c r="U169" s="32">
        <v>3</v>
      </c>
      <c r="V169" s="32">
        <v>3</v>
      </c>
      <c r="W169" s="32">
        <v>3</v>
      </c>
      <c r="X169">
        <f t="shared" si="2"/>
        <v>3</v>
      </c>
    </row>
    <row r="170" spans="2:26" x14ac:dyDescent="0.25">
      <c r="B170" s="70"/>
      <c r="C170" s="2" t="s">
        <v>117</v>
      </c>
      <c r="D170" s="34">
        <v>2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32">
        <v>0</v>
      </c>
      <c r="P170" s="32">
        <v>2</v>
      </c>
      <c r="Q170" s="32">
        <v>2</v>
      </c>
      <c r="R170" s="32">
        <v>2</v>
      </c>
      <c r="S170" s="32">
        <v>2</v>
      </c>
      <c r="T170" s="32">
        <v>2</v>
      </c>
      <c r="U170" s="32">
        <v>2</v>
      </c>
      <c r="V170" s="32">
        <v>2</v>
      </c>
      <c r="W170" s="32">
        <v>2</v>
      </c>
      <c r="X170">
        <f t="shared" si="2"/>
        <v>2</v>
      </c>
    </row>
    <row r="171" spans="2:26" x14ac:dyDescent="0.25">
      <c r="B171" s="70"/>
      <c r="C171" s="2" t="s">
        <v>118</v>
      </c>
      <c r="D171" s="34">
        <v>12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>
        <f t="shared" si="2"/>
        <v>0</v>
      </c>
    </row>
    <row r="172" spans="2:26" x14ac:dyDescent="0.25">
      <c r="B172" s="70"/>
      <c r="C172" s="2" t="s">
        <v>119</v>
      </c>
      <c r="D172" s="34">
        <v>1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32">
        <v>0</v>
      </c>
      <c r="P172" s="32">
        <v>1</v>
      </c>
      <c r="Q172" s="32">
        <v>1</v>
      </c>
      <c r="R172" s="32">
        <v>1</v>
      </c>
      <c r="S172" s="32">
        <v>1</v>
      </c>
      <c r="T172" s="32">
        <v>1</v>
      </c>
      <c r="U172" s="32">
        <v>1</v>
      </c>
      <c r="V172" s="32">
        <v>1</v>
      </c>
      <c r="W172" s="32">
        <v>1</v>
      </c>
      <c r="X172">
        <f t="shared" si="2"/>
        <v>1</v>
      </c>
    </row>
    <row r="173" spans="2:26" x14ac:dyDescent="0.25">
      <c r="B173" s="70"/>
      <c r="C173" s="2" t="s">
        <v>120</v>
      </c>
      <c r="D173" s="34">
        <v>1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32">
        <v>0</v>
      </c>
      <c r="P173" s="32">
        <v>1</v>
      </c>
      <c r="Q173" s="32">
        <v>1</v>
      </c>
      <c r="R173" s="32">
        <v>1</v>
      </c>
      <c r="S173" s="32">
        <v>1</v>
      </c>
      <c r="T173" s="32">
        <v>1</v>
      </c>
      <c r="U173" s="32">
        <v>1</v>
      </c>
      <c r="V173" s="32">
        <v>1</v>
      </c>
      <c r="W173" s="32">
        <v>1</v>
      </c>
      <c r="X173">
        <f t="shared" si="2"/>
        <v>1</v>
      </c>
    </row>
    <row r="174" spans="2:26" x14ac:dyDescent="0.25">
      <c r="B174" s="70"/>
      <c r="C174" s="2" t="s">
        <v>121</v>
      </c>
      <c r="D174" s="34">
        <v>1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32">
        <v>0</v>
      </c>
      <c r="P174" s="32">
        <v>1</v>
      </c>
      <c r="Q174" s="32">
        <v>1</v>
      </c>
      <c r="R174" s="32">
        <v>1</v>
      </c>
      <c r="S174" s="32">
        <v>1</v>
      </c>
      <c r="T174" s="32">
        <v>1</v>
      </c>
      <c r="U174" s="32">
        <v>1</v>
      </c>
      <c r="V174" s="32">
        <v>1</v>
      </c>
      <c r="W174" s="32">
        <v>1</v>
      </c>
      <c r="X174">
        <f t="shared" si="2"/>
        <v>1</v>
      </c>
    </row>
    <row r="175" spans="2:26" x14ac:dyDescent="0.25">
      <c r="B175" s="70"/>
      <c r="C175" s="2" t="s">
        <v>122</v>
      </c>
      <c r="D175" s="34">
        <v>1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32">
        <v>0</v>
      </c>
      <c r="P175" s="32">
        <v>1</v>
      </c>
      <c r="Q175" s="32">
        <v>1</v>
      </c>
      <c r="R175" s="32">
        <v>1</v>
      </c>
      <c r="S175" s="32">
        <v>1</v>
      </c>
      <c r="T175" s="32">
        <v>1</v>
      </c>
      <c r="U175" s="32">
        <v>1</v>
      </c>
      <c r="V175" s="32">
        <v>1</v>
      </c>
      <c r="W175" s="32">
        <v>1</v>
      </c>
      <c r="X175">
        <f t="shared" si="2"/>
        <v>1</v>
      </c>
    </row>
    <row r="176" spans="2:26" x14ac:dyDescent="0.25">
      <c r="B176" s="70"/>
      <c r="C176" s="2" t="s">
        <v>136</v>
      </c>
      <c r="D176" s="34">
        <v>1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32">
        <v>0</v>
      </c>
      <c r="P176" s="32">
        <v>1</v>
      </c>
      <c r="Q176" s="32">
        <v>1</v>
      </c>
      <c r="R176" s="32">
        <v>1</v>
      </c>
      <c r="S176" s="32">
        <v>1</v>
      </c>
      <c r="T176" s="32">
        <v>1</v>
      </c>
      <c r="U176" s="32">
        <v>1</v>
      </c>
      <c r="V176" s="32">
        <v>1</v>
      </c>
      <c r="W176" s="32">
        <v>1</v>
      </c>
      <c r="X176">
        <f t="shared" si="2"/>
        <v>1</v>
      </c>
    </row>
    <row r="177" spans="2:26" x14ac:dyDescent="0.25">
      <c r="B177" s="70"/>
      <c r="C177" s="2" t="s">
        <v>123</v>
      </c>
      <c r="D177" s="34">
        <v>1</v>
      </c>
      <c r="E177" s="27">
        <v>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32">
        <v>0</v>
      </c>
      <c r="P177" s="32">
        <v>1</v>
      </c>
      <c r="Q177" s="32">
        <v>1</v>
      </c>
      <c r="R177" s="32">
        <v>1</v>
      </c>
      <c r="S177" s="32">
        <v>1</v>
      </c>
      <c r="T177" s="32">
        <v>1</v>
      </c>
      <c r="U177" s="32">
        <v>1</v>
      </c>
      <c r="V177" s="32">
        <v>1</v>
      </c>
      <c r="W177" s="32">
        <v>1</v>
      </c>
      <c r="X177">
        <f t="shared" si="2"/>
        <v>1</v>
      </c>
    </row>
    <row r="178" spans="2:26" x14ac:dyDescent="0.25">
      <c r="B178" s="70"/>
      <c r="C178" s="2" t="s">
        <v>75</v>
      </c>
      <c r="D178" s="35">
        <v>1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32">
        <v>0</v>
      </c>
      <c r="P178" s="32">
        <v>1</v>
      </c>
      <c r="Q178" s="32">
        <v>1</v>
      </c>
      <c r="R178" s="32">
        <v>1</v>
      </c>
      <c r="S178" s="32">
        <v>1</v>
      </c>
      <c r="T178" s="32">
        <v>1</v>
      </c>
      <c r="U178" s="32">
        <v>1</v>
      </c>
      <c r="V178" s="32">
        <v>1</v>
      </c>
      <c r="W178" s="32">
        <v>1</v>
      </c>
      <c r="X178">
        <f t="shared" si="2"/>
        <v>1</v>
      </c>
    </row>
    <row r="179" spans="2:26" x14ac:dyDescent="0.25">
      <c r="B179" s="47"/>
      <c r="C179" s="2"/>
      <c r="D179" s="35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32"/>
      <c r="P179" s="32"/>
      <c r="Q179" s="32"/>
      <c r="R179" s="32"/>
      <c r="S179" s="32"/>
      <c r="T179" s="32"/>
      <c r="U179" s="32"/>
      <c r="V179" s="32"/>
      <c r="W179" s="32"/>
      <c r="X179">
        <f t="shared" si="2"/>
        <v>0</v>
      </c>
      <c r="Y179" s="94">
        <f>SUM(X165:X178)</f>
        <v>16</v>
      </c>
      <c r="Z179" s="93">
        <f>Y179/30*100</f>
        <v>53.333333333333336</v>
      </c>
    </row>
    <row r="180" spans="2:26" x14ac:dyDescent="0.25">
      <c r="B180" s="77" t="s">
        <v>124</v>
      </c>
      <c r="C180" s="2" t="s">
        <v>125</v>
      </c>
      <c r="D180" s="34">
        <v>1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32">
        <v>0</v>
      </c>
      <c r="P180" s="32">
        <v>1</v>
      </c>
      <c r="Q180" s="32">
        <v>1</v>
      </c>
      <c r="R180" s="32">
        <v>1</v>
      </c>
      <c r="S180" s="32">
        <v>1</v>
      </c>
      <c r="T180" s="32">
        <v>1</v>
      </c>
      <c r="U180" s="32">
        <v>1</v>
      </c>
      <c r="V180" s="32">
        <v>1</v>
      </c>
      <c r="W180" s="32">
        <v>1</v>
      </c>
      <c r="X180">
        <f t="shared" si="2"/>
        <v>1</v>
      </c>
    </row>
    <row r="181" spans="2:26" x14ac:dyDescent="0.25">
      <c r="B181" s="78"/>
      <c r="C181" s="2" t="s">
        <v>126</v>
      </c>
      <c r="D181" s="34">
        <v>1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32">
        <v>0</v>
      </c>
      <c r="P181" s="32">
        <v>1</v>
      </c>
      <c r="Q181" s="32">
        <v>1</v>
      </c>
      <c r="R181" s="32">
        <v>1</v>
      </c>
      <c r="S181" s="32">
        <v>1</v>
      </c>
      <c r="T181" s="32">
        <v>1</v>
      </c>
      <c r="U181" s="32">
        <v>1</v>
      </c>
      <c r="V181" s="32">
        <v>1</v>
      </c>
      <c r="W181" s="32">
        <v>1</v>
      </c>
      <c r="X181">
        <f t="shared" si="2"/>
        <v>1</v>
      </c>
    </row>
    <row r="182" spans="2:26" x14ac:dyDescent="0.25">
      <c r="B182" s="78"/>
      <c r="C182" s="2" t="s">
        <v>127</v>
      </c>
      <c r="D182" s="34">
        <v>1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32">
        <v>0</v>
      </c>
      <c r="P182" s="32">
        <v>1</v>
      </c>
      <c r="Q182" s="32">
        <v>1</v>
      </c>
      <c r="R182" s="32">
        <v>1</v>
      </c>
      <c r="S182" s="32">
        <v>1</v>
      </c>
      <c r="T182" s="32">
        <v>1</v>
      </c>
      <c r="U182" s="32">
        <v>1</v>
      </c>
      <c r="V182" s="32">
        <v>1</v>
      </c>
      <c r="W182" s="32">
        <v>1</v>
      </c>
      <c r="X182">
        <f t="shared" si="2"/>
        <v>1</v>
      </c>
    </row>
    <row r="183" spans="2:26" x14ac:dyDescent="0.25">
      <c r="B183" s="78"/>
      <c r="C183" s="2" t="s">
        <v>128</v>
      </c>
      <c r="D183" s="34">
        <v>2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32">
        <v>0</v>
      </c>
      <c r="P183" s="39">
        <v>2</v>
      </c>
      <c r="Q183" s="39">
        <v>2</v>
      </c>
      <c r="R183" s="39">
        <v>2</v>
      </c>
      <c r="S183" s="39">
        <v>2</v>
      </c>
      <c r="T183" s="39">
        <v>2</v>
      </c>
      <c r="U183" s="39">
        <v>2</v>
      </c>
      <c r="V183" s="39">
        <v>2</v>
      </c>
      <c r="W183" s="39">
        <v>2</v>
      </c>
      <c r="X183">
        <f t="shared" si="2"/>
        <v>2</v>
      </c>
    </row>
    <row r="184" spans="2:26" x14ac:dyDescent="0.25">
      <c r="B184" s="78"/>
      <c r="C184" s="2" t="s">
        <v>73</v>
      </c>
      <c r="D184" s="34">
        <v>2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32">
        <v>0</v>
      </c>
      <c r="P184" s="32">
        <v>2</v>
      </c>
      <c r="Q184" s="32">
        <v>2</v>
      </c>
      <c r="R184" s="32">
        <v>2</v>
      </c>
      <c r="S184" s="32">
        <v>2</v>
      </c>
      <c r="T184" s="32">
        <v>2</v>
      </c>
      <c r="U184" s="32">
        <v>2</v>
      </c>
      <c r="V184" s="32">
        <v>2</v>
      </c>
      <c r="W184" s="32">
        <v>2</v>
      </c>
      <c r="X184">
        <f t="shared" si="2"/>
        <v>2</v>
      </c>
    </row>
    <row r="185" spans="2:26" x14ac:dyDescent="0.25">
      <c r="B185" s="78"/>
      <c r="C185" s="2" t="s">
        <v>3</v>
      </c>
      <c r="D185" s="34">
        <v>1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32">
        <v>0</v>
      </c>
      <c r="P185" s="32">
        <v>1</v>
      </c>
      <c r="Q185" s="32">
        <v>1</v>
      </c>
      <c r="R185" s="32">
        <v>1</v>
      </c>
      <c r="S185" s="32">
        <v>1</v>
      </c>
      <c r="T185" s="32">
        <v>1</v>
      </c>
      <c r="U185" s="32">
        <v>1</v>
      </c>
      <c r="V185" s="32">
        <v>1</v>
      </c>
      <c r="W185" s="32">
        <v>1</v>
      </c>
      <c r="X185">
        <f t="shared" si="2"/>
        <v>1</v>
      </c>
    </row>
    <row r="186" spans="2:26" x14ac:dyDescent="0.25">
      <c r="B186" s="78"/>
      <c r="C186" s="2" t="s">
        <v>21</v>
      </c>
      <c r="D186" s="34">
        <v>3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32">
        <v>0</v>
      </c>
      <c r="P186" s="39">
        <v>1</v>
      </c>
      <c r="Q186" s="39">
        <v>1</v>
      </c>
      <c r="R186" s="39">
        <v>1</v>
      </c>
      <c r="S186" s="39">
        <v>1</v>
      </c>
      <c r="T186" s="39">
        <v>1</v>
      </c>
      <c r="U186" s="39">
        <v>1</v>
      </c>
      <c r="V186" s="39">
        <v>3</v>
      </c>
      <c r="W186" s="39">
        <v>3</v>
      </c>
      <c r="X186">
        <f t="shared" si="2"/>
        <v>1.5</v>
      </c>
    </row>
    <row r="187" spans="2:26" x14ac:dyDescent="0.25">
      <c r="B187" s="78"/>
      <c r="C187" s="2" t="s">
        <v>20</v>
      </c>
      <c r="D187" s="34">
        <v>1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32">
        <v>0</v>
      </c>
      <c r="P187" s="32">
        <v>1</v>
      </c>
      <c r="Q187" s="32">
        <v>1</v>
      </c>
      <c r="R187" s="32">
        <v>1</v>
      </c>
      <c r="S187" s="32">
        <v>1</v>
      </c>
      <c r="T187" s="32">
        <v>1</v>
      </c>
      <c r="U187" s="32">
        <v>1</v>
      </c>
      <c r="V187" s="32">
        <v>1</v>
      </c>
      <c r="W187" s="32">
        <v>1</v>
      </c>
      <c r="X187">
        <f t="shared" si="2"/>
        <v>1</v>
      </c>
    </row>
    <row r="188" spans="2:26" x14ac:dyDescent="0.25">
      <c r="B188" s="78"/>
      <c r="C188" s="2" t="s">
        <v>22</v>
      </c>
      <c r="D188" s="34">
        <v>1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32">
        <v>0</v>
      </c>
      <c r="P188" s="32">
        <v>1</v>
      </c>
      <c r="Q188" s="32">
        <v>1</v>
      </c>
      <c r="R188" s="32">
        <v>1</v>
      </c>
      <c r="S188" s="32">
        <v>1</v>
      </c>
      <c r="T188" s="32">
        <v>1</v>
      </c>
      <c r="U188" s="32">
        <v>1</v>
      </c>
      <c r="V188" s="32">
        <v>1</v>
      </c>
      <c r="W188" s="32">
        <v>1</v>
      </c>
      <c r="X188">
        <f t="shared" si="2"/>
        <v>1</v>
      </c>
    </row>
    <row r="189" spans="2:26" x14ac:dyDescent="0.25">
      <c r="B189" s="78"/>
      <c r="C189" s="2" t="s">
        <v>16</v>
      </c>
      <c r="D189" s="34">
        <v>3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32">
        <v>0</v>
      </c>
      <c r="P189" s="32">
        <v>3</v>
      </c>
      <c r="Q189" s="32">
        <v>3</v>
      </c>
      <c r="R189" s="32">
        <v>3</v>
      </c>
      <c r="S189" s="32">
        <v>3</v>
      </c>
      <c r="T189" s="32">
        <v>3</v>
      </c>
      <c r="U189" s="32">
        <v>3</v>
      </c>
      <c r="V189" s="32">
        <v>3</v>
      </c>
      <c r="W189" s="32">
        <v>3</v>
      </c>
      <c r="X189">
        <f t="shared" si="2"/>
        <v>3</v>
      </c>
    </row>
    <row r="190" spans="2:26" x14ac:dyDescent="0.25">
      <c r="B190" s="78"/>
      <c r="C190" s="2" t="s">
        <v>129</v>
      </c>
      <c r="D190" s="34">
        <v>2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32">
        <v>0</v>
      </c>
      <c r="P190" s="32">
        <v>2</v>
      </c>
      <c r="Q190" s="32">
        <v>2</v>
      </c>
      <c r="R190" s="32">
        <v>2</v>
      </c>
      <c r="S190" s="32">
        <v>2</v>
      </c>
      <c r="T190" s="32">
        <v>2</v>
      </c>
      <c r="U190" s="32">
        <v>2</v>
      </c>
      <c r="V190" s="32">
        <v>2</v>
      </c>
      <c r="W190" s="32">
        <v>2</v>
      </c>
      <c r="X190">
        <f t="shared" si="2"/>
        <v>2</v>
      </c>
    </row>
    <row r="191" spans="2:26" x14ac:dyDescent="0.25">
      <c r="B191" s="78"/>
      <c r="C191" s="2" t="s">
        <v>130</v>
      </c>
      <c r="D191" s="34">
        <v>10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32">
        <v>0</v>
      </c>
      <c r="P191" s="32">
        <v>10</v>
      </c>
      <c r="Q191" s="32">
        <v>10</v>
      </c>
      <c r="R191" s="32">
        <v>10</v>
      </c>
      <c r="S191" s="32">
        <v>10</v>
      </c>
      <c r="T191" s="32">
        <v>10</v>
      </c>
      <c r="U191" s="32">
        <v>10</v>
      </c>
      <c r="V191" s="32">
        <v>10</v>
      </c>
      <c r="W191" s="32">
        <v>10</v>
      </c>
      <c r="X191">
        <f t="shared" si="2"/>
        <v>10</v>
      </c>
    </row>
    <row r="192" spans="2:26" x14ac:dyDescent="0.25">
      <c r="B192" s="78"/>
      <c r="C192" s="2" t="s">
        <v>202</v>
      </c>
      <c r="D192" s="34"/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32">
        <v>0</v>
      </c>
      <c r="P192" s="32"/>
      <c r="Q192" s="32"/>
      <c r="R192" s="32"/>
      <c r="S192" s="32"/>
      <c r="T192" s="32"/>
      <c r="U192" s="32"/>
      <c r="V192" s="32"/>
      <c r="W192" s="32"/>
      <c r="X192">
        <f t="shared" si="2"/>
        <v>0</v>
      </c>
    </row>
    <row r="193" spans="2:26" x14ac:dyDescent="0.25">
      <c r="B193" s="78"/>
      <c r="C193" s="2" t="s">
        <v>136</v>
      </c>
      <c r="D193" s="34">
        <v>1</v>
      </c>
      <c r="E193" s="27">
        <v>0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32">
        <v>0</v>
      </c>
      <c r="P193" s="32">
        <v>1</v>
      </c>
      <c r="Q193" s="32">
        <v>1</v>
      </c>
      <c r="R193" s="32">
        <v>1</v>
      </c>
      <c r="S193" s="32">
        <v>1</v>
      </c>
      <c r="T193" s="32">
        <v>1</v>
      </c>
      <c r="U193" s="32">
        <v>1</v>
      </c>
      <c r="V193" s="32">
        <v>1</v>
      </c>
      <c r="W193" s="32">
        <v>1</v>
      </c>
      <c r="X193">
        <f t="shared" si="2"/>
        <v>1</v>
      </c>
    </row>
    <row r="194" spans="2:26" x14ac:dyDescent="0.25">
      <c r="B194" s="78"/>
      <c r="C194" s="2" t="s">
        <v>75</v>
      </c>
      <c r="D194" s="34">
        <v>2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7">
        <v>0</v>
      </c>
      <c r="O194" s="32">
        <v>0</v>
      </c>
      <c r="P194" s="32">
        <v>1</v>
      </c>
      <c r="Q194" s="32">
        <v>1</v>
      </c>
      <c r="R194" s="32">
        <v>1</v>
      </c>
      <c r="S194" s="32">
        <v>1</v>
      </c>
      <c r="T194" s="32">
        <v>1</v>
      </c>
      <c r="U194" s="32">
        <v>1</v>
      </c>
      <c r="V194" s="32">
        <v>1</v>
      </c>
      <c r="W194" s="32">
        <v>1</v>
      </c>
      <c r="X194">
        <f t="shared" si="2"/>
        <v>1</v>
      </c>
    </row>
    <row r="195" spans="2:26" x14ac:dyDescent="0.25">
      <c r="B195" s="79"/>
      <c r="C195" s="2" t="s">
        <v>131</v>
      </c>
      <c r="D195" s="34">
        <v>1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32">
        <v>0</v>
      </c>
      <c r="P195" s="32">
        <v>1</v>
      </c>
      <c r="Q195" s="32">
        <v>1</v>
      </c>
      <c r="R195" s="32">
        <v>1</v>
      </c>
      <c r="S195" s="32">
        <v>1</v>
      </c>
      <c r="T195" s="32">
        <v>1</v>
      </c>
      <c r="U195" s="32">
        <v>1</v>
      </c>
      <c r="V195" s="32">
        <v>1</v>
      </c>
      <c r="W195" s="32">
        <v>1</v>
      </c>
      <c r="X195">
        <f t="shared" si="2"/>
        <v>1</v>
      </c>
    </row>
    <row r="196" spans="2:26" x14ac:dyDescent="0.25">
      <c r="B196" s="23"/>
      <c r="C196" s="2"/>
      <c r="D196" s="34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32"/>
      <c r="P196" s="32"/>
      <c r="Q196" s="32"/>
      <c r="R196" s="32"/>
      <c r="S196" s="32"/>
      <c r="T196" s="32"/>
      <c r="U196" s="32"/>
      <c r="V196" s="32"/>
      <c r="W196" s="32"/>
      <c r="X196">
        <f t="shared" ref="X196:X257" si="3">SUM(P196:W196)/8</f>
        <v>0</v>
      </c>
      <c r="Y196" s="94">
        <f>SUM(X180:X195)</f>
        <v>29.5</v>
      </c>
      <c r="Z196" s="93">
        <f>Y196/32*100</f>
        <v>92.1875</v>
      </c>
    </row>
    <row r="197" spans="2:26" x14ac:dyDescent="0.25">
      <c r="B197" s="81" t="s">
        <v>139</v>
      </c>
      <c r="C197" s="2" t="s">
        <v>140</v>
      </c>
      <c r="D197" s="34">
        <v>8</v>
      </c>
      <c r="E197" s="27">
        <v>0</v>
      </c>
      <c r="F197" s="27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7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>
        <f t="shared" si="3"/>
        <v>0</v>
      </c>
    </row>
    <row r="198" spans="2:26" x14ac:dyDescent="0.25">
      <c r="B198" s="82"/>
      <c r="C198" s="2" t="s">
        <v>141</v>
      </c>
      <c r="D198" s="34">
        <v>4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>
        <f t="shared" si="3"/>
        <v>0</v>
      </c>
    </row>
    <row r="199" spans="2:26" x14ac:dyDescent="0.25">
      <c r="B199" s="82"/>
      <c r="C199" s="2" t="s">
        <v>142</v>
      </c>
      <c r="D199" s="34">
        <v>4</v>
      </c>
      <c r="E199" s="27">
        <v>0</v>
      </c>
      <c r="F199" s="27">
        <v>0</v>
      </c>
      <c r="G199" s="27">
        <v>0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>
        <f t="shared" si="3"/>
        <v>0</v>
      </c>
    </row>
    <row r="200" spans="2:26" x14ac:dyDescent="0.25">
      <c r="B200" s="82"/>
      <c r="C200" s="2" t="s">
        <v>143</v>
      </c>
      <c r="D200" s="34">
        <v>8</v>
      </c>
      <c r="E200" s="27">
        <v>0</v>
      </c>
      <c r="F200" s="27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32">
        <v>0</v>
      </c>
      <c r="P200" s="32">
        <v>2</v>
      </c>
      <c r="Q200" s="32">
        <v>2</v>
      </c>
      <c r="R200" s="32">
        <v>2</v>
      </c>
      <c r="S200" s="32">
        <v>2</v>
      </c>
      <c r="T200" s="32">
        <v>2</v>
      </c>
      <c r="U200" s="32">
        <v>2</v>
      </c>
      <c r="V200" s="32">
        <v>2</v>
      </c>
      <c r="W200" s="32">
        <v>2</v>
      </c>
      <c r="X200">
        <f t="shared" si="3"/>
        <v>2</v>
      </c>
    </row>
    <row r="201" spans="2:26" x14ac:dyDescent="0.25">
      <c r="B201" s="82"/>
      <c r="C201" s="2" t="s">
        <v>144</v>
      </c>
      <c r="D201" s="34">
        <v>8</v>
      </c>
      <c r="E201" s="27">
        <v>0</v>
      </c>
      <c r="F201" s="27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32">
        <v>0</v>
      </c>
      <c r="P201" s="32">
        <v>2</v>
      </c>
      <c r="Q201" s="32">
        <v>2</v>
      </c>
      <c r="R201" s="32">
        <v>2</v>
      </c>
      <c r="S201" s="32">
        <v>2</v>
      </c>
      <c r="T201" s="32">
        <v>2</v>
      </c>
      <c r="U201" s="32">
        <v>2</v>
      </c>
      <c r="V201" s="32">
        <v>2</v>
      </c>
      <c r="W201" s="32">
        <v>2</v>
      </c>
      <c r="X201">
        <f t="shared" si="3"/>
        <v>2</v>
      </c>
    </row>
    <row r="202" spans="2:26" x14ac:dyDescent="0.25">
      <c r="B202" s="82"/>
      <c r="C202" s="2" t="s">
        <v>145</v>
      </c>
      <c r="D202" s="34">
        <v>8</v>
      </c>
      <c r="E202" s="27">
        <v>0</v>
      </c>
      <c r="F202" s="27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7">
        <v>0</v>
      </c>
      <c r="O202" s="32">
        <v>0</v>
      </c>
      <c r="P202" s="32">
        <v>2</v>
      </c>
      <c r="Q202" s="32">
        <v>2</v>
      </c>
      <c r="R202" s="32">
        <v>2</v>
      </c>
      <c r="S202" s="32">
        <v>2</v>
      </c>
      <c r="T202" s="32">
        <v>2</v>
      </c>
      <c r="U202" s="32">
        <v>2</v>
      </c>
      <c r="V202" s="32">
        <v>2</v>
      </c>
      <c r="W202" s="32">
        <v>2</v>
      </c>
      <c r="X202">
        <f t="shared" si="3"/>
        <v>2</v>
      </c>
    </row>
    <row r="203" spans="2:26" x14ac:dyDescent="0.25">
      <c r="B203" s="82"/>
      <c r="C203" s="2" t="s">
        <v>146</v>
      </c>
      <c r="D203" s="34">
        <v>4</v>
      </c>
      <c r="E203" s="27">
        <v>0</v>
      </c>
      <c r="F203" s="27">
        <v>0</v>
      </c>
      <c r="G203" s="27">
        <v>0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7">
        <v>0</v>
      </c>
      <c r="O203" s="32">
        <v>0</v>
      </c>
      <c r="P203" s="32"/>
      <c r="Q203" s="32"/>
      <c r="R203" s="32"/>
      <c r="S203" s="32"/>
      <c r="T203" s="32"/>
      <c r="U203" s="32"/>
      <c r="V203" s="32"/>
      <c r="W203" s="32"/>
      <c r="X203">
        <f t="shared" si="3"/>
        <v>0</v>
      </c>
    </row>
    <row r="204" spans="2:26" ht="30" x14ac:dyDescent="0.25">
      <c r="B204" s="82"/>
      <c r="C204" s="2" t="s">
        <v>147</v>
      </c>
      <c r="D204" s="34">
        <v>4</v>
      </c>
      <c r="E204" s="27">
        <v>0</v>
      </c>
      <c r="F204" s="27">
        <v>0</v>
      </c>
      <c r="G204" s="27">
        <v>0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7">
        <v>0</v>
      </c>
      <c r="O204" s="32">
        <v>0</v>
      </c>
      <c r="P204" s="32">
        <v>1</v>
      </c>
      <c r="Q204" s="32">
        <v>1</v>
      </c>
      <c r="R204" s="32">
        <v>1</v>
      </c>
      <c r="S204" s="32">
        <v>1</v>
      </c>
      <c r="T204" s="32">
        <v>1</v>
      </c>
      <c r="U204" s="32">
        <v>1</v>
      </c>
      <c r="V204" s="32">
        <v>1</v>
      </c>
      <c r="W204" s="32">
        <v>1</v>
      </c>
      <c r="X204">
        <f t="shared" si="3"/>
        <v>1</v>
      </c>
    </row>
    <row r="205" spans="2:26" ht="30" x14ac:dyDescent="0.25">
      <c r="B205" s="82"/>
      <c r="C205" s="2" t="s">
        <v>148</v>
      </c>
      <c r="D205" s="34">
        <v>4</v>
      </c>
      <c r="E205" s="27">
        <v>0</v>
      </c>
      <c r="F205" s="27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7">
        <v>0</v>
      </c>
      <c r="O205" s="32">
        <v>0</v>
      </c>
      <c r="P205" s="32">
        <v>1</v>
      </c>
      <c r="Q205" s="32">
        <v>1</v>
      </c>
      <c r="R205" s="32">
        <v>1</v>
      </c>
      <c r="S205" s="32">
        <v>1</v>
      </c>
      <c r="T205" s="32">
        <v>1</v>
      </c>
      <c r="U205" s="32">
        <v>1</v>
      </c>
      <c r="V205" s="32">
        <v>1</v>
      </c>
      <c r="W205" s="32">
        <v>1</v>
      </c>
      <c r="X205">
        <f t="shared" si="3"/>
        <v>1</v>
      </c>
    </row>
    <row r="206" spans="2:26" x14ac:dyDescent="0.25">
      <c r="B206" s="82"/>
      <c r="C206" s="2" t="s">
        <v>149</v>
      </c>
      <c r="D206" s="34">
        <v>1</v>
      </c>
      <c r="E206" s="27">
        <v>0</v>
      </c>
      <c r="F206" s="27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7">
        <v>0</v>
      </c>
      <c r="O206" s="32">
        <v>0</v>
      </c>
      <c r="P206" s="32">
        <v>1</v>
      </c>
      <c r="Q206" s="32">
        <v>1</v>
      </c>
      <c r="R206" s="32">
        <v>1</v>
      </c>
      <c r="S206" s="32">
        <v>1</v>
      </c>
      <c r="T206" s="32">
        <v>1</v>
      </c>
      <c r="U206" s="32">
        <v>1</v>
      </c>
      <c r="V206" s="32">
        <v>1</v>
      </c>
      <c r="W206" s="32">
        <v>1</v>
      </c>
      <c r="X206">
        <f t="shared" si="3"/>
        <v>1</v>
      </c>
    </row>
    <row r="207" spans="2:26" x14ac:dyDescent="0.25">
      <c r="B207" s="82"/>
      <c r="C207" s="2" t="s">
        <v>150</v>
      </c>
      <c r="D207" s="34">
        <v>1</v>
      </c>
      <c r="E207" s="27">
        <v>0</v>
      </c>
      <c r="F207" s="27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7">
        <v>0</v>
      </c>
      <c r="O207" s="32">
        <v>0</v>
      </c>
      <c r="P207" s="32">
        <v>1</v>
      </c>
      <c r="Q207" s="32">
        <v>1</v>
      </c>
      <c r="R207" s="32">
        <v>1</v>
      </c>
      <c r="S207" s="32">
        <v>1</v>
      </c>
      <c r="T207" s="32">
        <v>1</v>
      </c>
      <c r="U207" s="32">
        <v>1</v>
      </c>
      <c r="V207" s="32">
        <v>1</v>
      </c>
      <c r="W207" s="32">
        <v>1</v>
      </c>
      <c r="X207">
        <f t="shared" si="3"/>
        <v>1</v>
      </c>
    </row>
    <row r="208" spans="2:26" x14ac:dyDescent="0.25">
      <c r="B208" s="82"/>
      <c r="C208" s="2" t="s">
        <v>151</v>
      </c>
      <c r="D208" s="34">
        <v>4</v>
      </c>
      <c r="E208" s="27">
        <v>0</v>
      </c>
      <c r="F208" s="27">
        <v>0</v>
      </c>
      <c r="G208" s="27">
        <v>0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7">
        <v>0</v>
      </c>
      <c r="O208" s="32">
        <v>0</v>
      </c>
      <c r="P208" s="32">
        <v>1</v>
      </c>
      <c r="Q208" s="32">
        <v>1</v>
      </c>
      <c r="R208" s="32">
        <v>1</v>
      </c>
      <c r="S208" s="32">
        <v>1</v>
      </c>
      <c r="T208" s="32">
        <v>1</v>
      </c>
      <c r="U208" s="32">
        <v>1</v>
      </c>
      <c r="V208" s="32">
        <v>1</v>
      </c>
      <c r="W208" s="32">
        <v>1</v>
      </c>
      <c r="X208">
        <f t="shared" si="3"/>
        <v>1</v>
      </c>
    </row>
    <row r="209" spans="2:25" ht="30" x14ac:dyDescent="0.25">
      <c r="B209" s="82"/>
      <c r="C209" s="2" t="s">
        <v>152</v>
      </c>
      <c r="D209" s="34">
        <v>4</v>
      </c>
      <c r="E209" s="27">
        <v>0</v>
      </c>
      <c r="F209" s="27">
        <v>0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32">
        <v>0</v>
      </c>
      <c r="P209" s="32">
        <v>1</v>
      </c>
      <c r="Q209" s="32">
        <v>1</v>
      </c>
      <c r="R209" s="32">
        <v>1</v>
      </c>
      <c r="S209" s="32">
        <v>1</v>
      </c>
      <c r="T209" s="32">
        <v>1</v>
      </c>
      <c r="U209" s="32">
        <v>1</v>
      </c>
      <c r="V209" s="32">
        <v>1</v>
      </c>
      <c r="W209" s="32">
        <v>1</v>
      </c>
      <c r="X209">
        <f t="shared" si="3"/>
        <v>1</v>
      </c>
    </row>
    <row r="210" spans="2:25" x14ac:dyDescent="0.25">
      <c r="B210" s="25"/>
      <c r="C210" s="2"/>
      <c r="D210" s="34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32"/>
      <c r="P210" s="32"/>
      <c r="Q210" s="32"/>
      <c r="R210" s="32"/>
      <c r="S210" s="32"/>
      <c r="T210" s="32"/>
      <c r="U210" s="32"/>
      <c r="V210" s="32"/>
      <c r="W210" s="32"/>
      <c r="X210">
        <f t="shared" si="3"/>
        <v>0</v>
      </c>
      <c r="Y210" s="41"/>
    </row>
    <row r="211" spans="2:25" x14ac:dyDescent="0.25">
      <c r="B211" s="83" t="s">
        <v>153</v>
      </c>
      <c r="C211" s="5" t="s">
        <v>154</v>
      </c>
      <c r="D211" s="34">
        <v>4</v>
      </c>
      <c r="E211" s="27">
        <v>0</v>
      </c>
      <c r="F211" s="27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7">
        <v>0</v>
      </c>
      <c r="O211" s="32">
        <v>0</v>
      </c>
      <c r="P211" s="32">
        <v>4</v>
      </c>
      <c r="Q211" s="32">
        <v>4</v>
      </c>
      <c r="R211" s="32">
        <v>4</v>
      </c>
      <c r="S211" s="32">
        <v>4</v>
      </c>
      <c r="T211" s="32">
        <v>4</v>
      </c>
      <c r="U211" s="32">
        <v>4</v>
      </c>
      <c r="V211" s="32">
        <v>4</v>
      </c>
      <c r="W211" s="32">
        <v>4</v>
      </c>
      <c r="X211">
        <f t="shared" si="3"/>
        <v>4</v>
      </c>
    </row>
    <row r="212" spans="2:25" x14ac:dyDescent="0.25">
      <c r="B212" s="84"/>
      <c r="C212" s="5" t="s">
        <v>155</v>
      </c>
      <c r="D212" s="34">
        <v>1</v>
      </c>
      <c r="E212" s="27">
        <v>0</v>
      </c>
      <c r="F212" s="27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32">
        <v>0</v>
      </c>
      <c r="P212" s="32">
        <v>1</v>
      </c>
      <c r="Q212" s="32">
        <v>1</v>
      </c>
      <c r="R212" s="32">
        <v>1</v>
      </c>
      <c r="S212" s="32">
        <v>1</v>
      </c>
      <c r="T212" s="32">
        <v>1</v>
      </c>
      <c r="U212" s="32">
        <v>1</v>
      </c>
      <c r="V212" s="32">
        <v>1</v>
      </c>
      <c r="W212" s="32">
        <v>1</v>
      </c>
      <c r="X212">
        <f t="shared" si="3"/>
        <v>1</v>
      </c>
    </row>
    <row r="213" spans="2:25" x14ac:dyDescent="0.25">
      <c r="B213" s="84"/>
      <c r="C213" s="5" t="s">
        <v>156</v>
      </c>
      <c r="D213" s="34">
        <v>1</v>
      </c>
      <c r="E213" s="27">
        <v>0</v>
      </c>
      <c r="F213" s="27">
        <v>0</v>
      </c>
      <c r="G213" s="27">
        <v>0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7">
        <v>0</v>
      </c>
      <c r="O213" s="32">
        <v>0</v>
      </c>
      <c r="P213" s="32">
        <v>1</v>
      </c>
      <c r="Q213" s="32">
        <v>1</v>
      </c>
      <c r="R213" s="32">
        <v>1</v>
      </c>
      <c r="S213" s="32">
        <v>1</v>
      </c>
      <c r="T213" s="32">
        <v>1</v>
      </c>
      <c r="U213" s="32">
        <v>1</v>
      </c>
      <c r="V213" s="32">
        <v>1</v>
      </c>
      <c r="W213" s="32">
        <v>1</v>
      </c>
      <c r="X213">
        <f t="shared" si="3"/>
        <v>1</v>
      </c>
    </row>
    <row r="214" spans="2:25" x14ac:dyDescent="0.25">
      <c r="B214" s="84"/>
      <c r="C214" s="5" t="s">
        <v>157</v>
      </c>
      <c r="D214" s="34">
        <v>3</v>
      </c>
      <c r="E214" s="27">
        <v>0</v>
      </c>
      <c r="F214" s="27">
        <v>0</v>
      </c>
      <c r="G214" s="27">
        <v>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32">
        <v>0</v>
      </c>
      <c r="P214" s="32">
        <v>3</v>
      </c>
      <c r="Q214" s="32">
        <v>3</v>
      </c>
      <c r="R214" s="32">
        <v>3</v>
      </c>
      <c r="S214" s="32">
        <v>3</v>
      </c>
      <c r="T214" s="32">
        <v>3</v>
      </c>
      <c r="U214" s="32">
        <v>3</v>
      </c>
      <c r="V214" s="32">
        <v>3</v>
      </c>
      <c r="W214" s="32">
        <v>3</v>
      </c>
      <c r="X214">
        <f t="shared" si="3"/>
        <v>3</v>
      </c>
    </row>
    <row r="215" spans="2:25" x14ac:dyDescent="0.25">
      <c r="B215" s="84"/>
      <c r="C215" s="5" t="s">
        <v>158</v>
      </c>
      <c r="D215" s="34">
        <v>1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32">
        <v>0</v>
      </c>
      <c r="P215" s="32">
        <v>1</v>
      </c>
      <c r="Q215" s="32">
        <v>1</v>
      </c>
      <c r="R215" s="32">
        <v>1</v>
      </c>
      <c r="S215" s="32">
        <v>1</v>
      </c>
      <c r="T215" s="32">
        <v>1</v>
      </c>
      <c r="U215" s="32">
        <v>1</v>
      </c>
      <c r="V215" s="32">
        <v>1</v>
      </c>
      <c r="W215" s="32">
        <v>1</v>
      </c>
      <c r="X215">
        <f t="shared" si="3"/>
        <v>1</v>
      </c>
    </row>
    <row r="216" spans="2:25" x14ac:dyDescent="0.25">
      <c r="B216" s="84"/>
      <c r="C216" s="5" t="s">
        <v>159</v>
      </c>
      <c r="D216" s="34">
        <v>1</v>
      </c>
      <c r="E216" s="27">
        <v>0</v>
      </c>
      <c r="F216" s="27">
        <v>0</v>
      </c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32">
        <v>0</v>
      </c>
      <c r="P216" s="32">
        <v>1</v>
      </c>
      <c r="Q216" s="32">
        <v>1</v>
      </c>
      <c r="R216" s="32">
        <v>1</v>
      </c>
      <c r="S216" s="32">
        <v>1</v>
      </c>
      <c r="T216" s="32">
        <v>1</v>
      </c>
      <c r="U216" s="32">
        <v>1</v>
      </c>
      <c r="V216" s="32">
        <v>1</v>
      </c>
      <c r="W216" s="32">
        <v>1</v>
      </c>
      <c r="X216">
        <f t="shared" si="3"/>
        <v>1</v>
      </c>
    </row>
    <row r="217" spans="2:25" x14ac:dyDescent="0.25">
      <c r="B217" s="84"/>
      <c r="C217" s="5" t="s">
        <v>160</v>
      </c>
      <c r="D217" s="34">
        <v>1</v>
      </c>
      <c r="E217" s="27">
        <v>0</v>
      </c>
      <c r="F217" s="27">
        <v>0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32">
        <v>0</v>
      </c>
      <c r="P217" s="32">
        <v>1</v>
      </c>
      <c r="Q217" s="32">
        <v>1</v>
      </c>
      <c r="R217" s="32">
        <v>1</v>
      </c>
      <c r="S217" s="32">
        <v>1</v>
      </c>
      <c r="T217" s="32">
        <v>1</v>
      </c>
      <c r="U217" s="32">
        <v>1</v>
      </c>
      <c r="V217" s="32">
        <v>1</v>
      </c>
      <c r="W217" s="32">
        <v>1</v>
      </c>
      <c r="X217">
        <f t="shared" si="3"/>
        <v>1</v>
      </c>
    </row>
    <row r="218" spans="2:25" x14ac:dyDescent="0.25">
      <c r="B218" s="84"/>
      <c r="C218" s="5" t="s">
        <v>161</v>
      </c>
      <c r="D218" s="34">
        <v>1</v>
      </c>
      <c r="E218" s="27">
        <v>0</v>
      </c>
      <c r="F218" s="27">
        <v>0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32">
        <v>0</v>
      </c>
      <c r="P218" s="32">
        <v>1</v>
      </c>
      <c r="Q218" s="32">
        <v>1</v>
      </c>
      <c r="R218" s="32">
        <v>1</v>
      </c>
      <c r="S218" s="32">
        <v>1</v>
      </c>
      <c r="T218" s="32">
        <v>1</v>
      </c>
      <c r="U218" s="32">
        <v>1</v>
      </c>
      <c r="V218" s="32">
        <v>1</v>
      </c>
      <c r="W218" s="32">
        <v>1</v>
      </c>
      <c r="X218">
        <f t="shared" si="3"/>
        <v>1</v>
      </c>
    </row>
    <row r="219" spans="2:25" x14ac:dyDescent="0.25">
      <c r="B219" s="84"/>
      <c r="C219" s="5" t="s">
        <v>162</v>
      </c>
      <c r="D219" s="34">
        <v>3</v>
      </c>
      <c r="E219" s="27">
        <v>0</v>
      </c>
      <c r="F219" s="27">
        <v>0</v>
      </c>
      <c r="G219" s="27">
        <v>0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32">
        <v>0</v>
      </c>
      <c r="P219" s="32">
        <v>1</v>
      </c>
      <c r="Q219" s="32">
        <v>1</v>
      </c>
      <c r="R219" s="32">
        <v>1</v>
      </c>
      <c r="S219" s="32">
        <v>1</v>
      </c>
      <c r="T219" s="32">
        <v>1</v>
      </c>
      <c r="U219" s="32">
        <v>1</v>
      </c>
      <c r="V219" s="32">
        <v>1</v>
      </c>
      <c r="W219" s="32">
        <v>1</v>
      </c>
      <c r="X219">
        <f t="shared" si="3"/>
        <v>1</v>
      </c>
    </row>
    <row r="220" spans="2:25" x14ac:dyDescent="0.25">
      <c r="B220" s="84"/>
      <c r="C220" s="5" t="s">
        <v>163</v>
      </c>
      <c r="D220" s="34">
        <v>15</v>
      </c>
      <c r="E220" s="27">
        <v>0</v>
      </c>
      <c r="F220" s="27">
        <v>0</v>
      </c>
      <c r="G220" s="27">
        <v>0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32">
        <v>0</v>
      </c>
      <c r="P220" s="32">
        <v>10</v>
      </c>
      <c r="Q220" s="32">
        <v>10</v>
      </c>
      <c r="R220" s="32">
        <v>10</v>
      </c>
      <c r="S220" s="32">
        <v>10</v>
      </c>
      <c r="T220" s="32">
        <v>10</v>
      </c>
      <c r="U220" s="32">
        <v>10</v>
      </c>
      <c r="V220" s="32">
        <v>10</v>
      </c>
      <c r="W220" s="32">
        <v>10</v>
      </c>
      <c r="X220">
        <f t="shared" si="3"/>
        <v>10</v>
      </c>
    </row>
    <row r="221" spans="2:25" x14ac:dyDescent="0.25">
      <c r="B221" s="84"/>
      <c r="C221" s="5" t="s">
        <v>164</v>
      </c>
      <c r="D221" s="34">
        <v>1</v>
      </c>
      <c r="E221" s="27">
        <v>0</v>
      </c>
      <c r="F221" s="27">
        <v>0</v>
      </c>
      <c r="G221" s="27">
        <v>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32">
        <v>0</v>
      </c>
      <c r="P221" s="32">
        <v>1</v>
      </c>
      <c r="Q221" s="32">
        <v>1</v>
      </c>
      <c r="R221" s="32">
        <v>1</v>
      </c>
      <c r="S221" s="32">
        <v>1</v>
      </c>
      <c r="T221" s="32">
        <v>1</v>
      </c>
      <c r="U221" s="32">
        <v>1</v>
      </c>
      <c r="V221" s="32">
        <v>1</v>
      </c>
      <c r="W221" s="32">
        <v>1</v>
      </c>
      <c r="X221">
        <f t="shared" si="3"/>
        <v>1</v>
      </c>
    </row>
    <row r="222" spans="2:25" x14ac:dyDescent="0.25">
      <c r="B222" s="84"/>
      <c r="C222" s="5" t="s">
        <v>165</v>
      </c>
      <c r="D222" s="34">
        <v>1</v>
      </c>
      <c r="E222" s="27"/>
      <c r="F222" s="27"/>
      <c r="G222" s="27"/>
      <c r="H222" s="27"/>
      <c r="I222" s="27">
        <v>0</v>
      </c>
      <c r="J222" s="27"/>
      <c r="K222" s="27"/>
      <c r="L222" s="27"/>
      <c r="M222" s="27"/>
      <c r="N222" s="27"/>
      <c r="O222" s="32"/>
      <c r="P222" s="32">
        <v>1</v>
      </c>
      <c r="Q222" s="32">
        <v>1</v>
      </c>
      <c r="R222" s="32">
        <v>1</v>
      </c>
      <c r="S222" s="32">
        <v>1</v>
      </c>
      <c r="T222" s="32">
        <v>1</v>
      </c>
      <c r="U222" s="32">
        <v>1</v>
      </c>
      <c r="V222" s="32">
        <v>1</v>
      </c>
      <c r="W222" s="32">
        <v>1</v>
      </c>
      <c r="X222">
        <f t="shared" si="3"/>
        <v>1</v>
      </c>
    </row>
    <row r="223" spans="2:25" x14ac:dyDescent="0.25">
      <c r="B223" s="84"/>
      <c r="C223" s="5" t="s">
        <v>166</v>
      </c>
      <c r="D223" s="34">
        <v>1</v>
      </c>
      <c r="E223" s="27">
        <v>0</v>
      </c>
      <c r="F223" s="27">
        <v>0</v>
      </c>
      <c r="G223" s="27">
        <v>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32">
        <v>0</v>
      </c>
      <c r="P223" s="32">
        <v>1</v>
      </c>
      <c r="Q223" s="32">
        <v>1</v>
      </c>
      <c r="R223" s="32">
        <v>1</v>
      </c>
      <c r="S223" s="32">
        <v>1</v>
      </c>
      <c r="T223" s="32">
        <v>1</v>
      </c>
      <c r="U223" s="32">
        <v>1</v>
      </c>
      <c r="V223" s="32">
        <v>1</v>
      </c>
      <c r="W223" s="32">
        <v>1</v>
      </c>
      <c r="X223">
        <f t="shared" si="3"/>
        <v>1</v>
      </c>
    </row>
    <row r="224" spans="2:25" x14ac:dyDescent="0.25">
      <c r="B224" s="84"/>
      <c r="C224" s="5" t="s">
        <v>58</v>
      </c>
      <c r="D224" s="34">
        <v>1</v>
      </c>
      <c r="E224" s="27">
        <v>0</v>
      </c>
      <c r="F224" s="27">
        <v>0</v>
      </c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32">
        <v>0</v>
      </c>
      <c r="P224" s="32">
        <v>1</v>
      </c>
      <c r="Q224" s="32">
        <v>1</v>
      </c>
      <c r="R224" s="32">
        <v>1</v>
      </c>
      <c r="S224" s="32">
        <v>1</v>
      </c>
      <c r="T224" s="32">
        <v>1</v>
      </c>
      <c r="U224" s="32">
        <v>1</v>
      </c>
      <c r="V224" s="32">
        <v>1</v>
      </c>
      <c r="W224" s="32">
        <v>1</v>
      </c>
      <c r="X224">
        <f t="shared" si="3"/>
        <v>1</v>
      </c>
    </row>
    <row r="225" spans="2:24" x14ac:dyDescent="0.25">
      <c r="B225" s="84"/>
      <c r="C225" s="5" t="s">
        <v>167</v>
      </c>
      <c r="D225" s="34">
        <v>1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32">
        <v>0</v>
      </c>
      <c r="P225" s="32">
        <v>1</v>
      </c>
      <c r="Q225" s="32">
        <v>1</v>
      </c>
      <c r="R225" s="32">
        <v>1</v>
      </c>
      <c r="S225" s="32">
        <v>1</v>
      </c>
      <c r="T225" s="32">
        <v>1</v>
      </c>
      <c r="U225" s="32">
        <v>1</v>
      </c>
      <c r="V225" s="32">
        <v>1</v>
      </c>
      <c r="W225" s="32">
        <v>1</v>
      </c>
      <c r="X225">
        <f t="shared" si="3"/>
        <v>1</v>
      </c>
    </row>
    <row r="226" spans="2:24" x14ac:dyDescent="0.25">
      <c r="B226" s="84"/>
      <c r="C226" s="5" t="s">
        <v>168</v>
      </c>
      <c r="D226" s="34">
        <v>1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32">
        <v>0</v>
      </c>
      <c r="P226" s="32">
        <v>1</v>
      </c>
      <c r="Q226" s="32">
        <v>1</v>
      </c>
      <c r="R226" s="32">
        <v>1</v>
      </c>
      <c r="S226" s="32">
        <v>1</v>
      </c>
      <c r="T226" s="32">
        <v>1</v>
      </c>
      <c r="U226" s="32">
        <v>1</v>
      </c>
      <c r="V226" s="32">
        <v>1</v>
      </c>
      <c r="W226" s="32">
        <v>1</v>
      </c>
      <c r="X226">
        <f t="shared" si="3"/>
        <v>1</v>
      </c>
    </row>
    <row r="227" spans="2:24" x14ac:dyDescent="0.25">
      <c r="B227" s="84"/>
      <c r="C227" s="1" t="s">
        <v>169</v>
      </c>
      <c r="D227" s="34">
        <v>1</v>
      </c>
      <c r="E227" s="27">
        <v>0</v>
      </c>
      <c r="F227" s="27">
        <v>0</v>
      </c>
      <c r="G227" s="27">
        <v>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32">
        <v>0</v>
      </c>
      <c r="P227" s="32">
        <v>1</v>
      </c>
      <c r="Q227" s="32">
        <v>1</v>
      </c>
      <c r="R227" s="32">
        <v>1</v>
      </c>
      <c r="S227" s="32">
        <v>1</v>
      </c>
      <c r="T227" s="32">
        <v>1</v>
      </c>
      <c r="U227" s="32">
        <v>1</v>
      </c>
      <c r="V227" s="32">
        <v>1</v>
      </c>
      <c r="W227" s="32">
        <v>1</v>
      </c>
      <c r="X227">
        <f t="shared" si="3"/>
        <v>1</v>
      </c>
    </row>
    <row r="228" spans="2:24" x14ac:dyDescent="0.25">
      <c r="B228" s="84"/>
      <c r="C228" s="1" t="s">
        <v>170</v>
      </c>
      <c r="D228" s="34">
        <v>1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32">
        <v>0</v>
      </c>
      <c r="P228" s="32">
        <v>1</v>
      </c>
      <c r="Q228" s="32">
        <v>1</v>
      </c>
      <c r="R228" s="32">
        <v>1</v>
      </c>
      <c r="S228" s="32">
        <v>1</v>
      </c>
      <c r="T228" s="32">
        <v>1</v>
      </c>
      <c r="U228" s="32">
        <v>1</v>
      </c>
      <c r="V228" s="32">
        <v>1</v>
      </c>
      <c r="W228" s="32">
        <v>1</v>
      </c>
      <c r="X228">
        <f t="shared" si="3"/>
        <v>1</v>
      </c>
    </row>
    <row r="229" spans="2:24" x14ac:dyDescent="0.25">
      <c r="B229" s="84"/>
      <c r="C229" s="1" t="s">
        <v>171</v>
      </c>
      <c r="D229" s="34">
        <v>1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32">
        <v>0</v>
      </c>
      <c r="P229" s="32">
        <v>1</v>
      </c>
      <c r="Q229" s="32">
        <v>1</v>
      </c>
      <c r="R229" s="32">
        <v>1</v>
      </c>
      <c r="S229" s="32">
        <v>1</v>
      </c>
      <c r="T229" s="32">
        <v>1</v>
      </c>
      <c r="U229" s="32">
        <v>1</v>
      </c>
      <c r="V229" s="32">
        <v>1</v>
      </c>
      <c r="W229" s="32">
        <v>1</v>
      </c>
      <c r="X229">
        <f t="shared" si="3"/>
        <v>1</v>
      </c>
    </row>
    <row r="230" spans="2:24" x14ac:dyDescent="0.25">
      <c r="B230" s="84"/>
      <c r="C230" s="1" t="s">
        <v>172</v>
      </c>
      <c r="D230" s="34">
        <v>1</v>
      </c>
      <c r="E230" s="27">
        <v>0</v>
      </c>
      <c r="F230" s="27">
        <v>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32">
        <v>0</v>
      </c>
      <c r="P230" s="32">
        <v>1</v>
      </c>
      <c r="Q230" s="32">
        <v>1</v>
      </c>
      <c r="R230" s="32">
        <v>1</v>
      </c>
      <c r="S230" s="32">
        <v>1</v>
      </c>
      <c r="T230" s="32">
        <v>1</v>
      </c>
      <c r="U230" s="32">
        <v>1</v>
      </c>
      <c r="V230" s="32">
        <v>1</v>
      </c>
      <c r="W230" s="32">
        <v>1</v>
      </c>
      <c r="X230">
        <f t="shared" si="3"/>
        <v>1</v>
      </c>
    </row>
    <row r="231" spans="2:24" x14ac:dyDescent="0.25">
      <c r="B231" s="84"/>
      <c r="C231" s="5" t="s">
        <v>173</v>
      </c>
      <c r="D231" s="34">
        <v>1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32">
        <v>0</v>
      </c>
      <c r="P231" s="32">
        <v>1</v>
      </c>
      <c r="Q231" s="32">
        <v>1</v>
      </c>
      <c r="R231" s="32">
        <v>1</v>
      </c>
      <c r="S231" s="32">
        <v>1</v>
      </c>
      <c r="T231" s="32">
        <v>1</v>
      </c>
      <c r="U231" s="32">
        <v>1</v>
      </c>
      <c r="V231" s="32">
        <v>1</v>
      </c>
      <c r="W231" s="32">
        <v>1</v>
      </c>
      <c r="X231">
        <f t="shared" si="3"/>
        <v>1</v>
      </c>
    </row>
    <row r="232" spans="2:24" x14ac:dyDescent="0.25">
      <c r="B232" s="84"/>
      <c r="C232" s="5" t="s">
        <v>174</v>
      </c>
      <c r="D232" s="34">
        <v>1</v>
      </c>
      <c r="E232" s="27">
        <v>1</v>
      </c>
      <c r="F232" s="27">
        <v>1</v>
      </c>
      <c r="G232" s="27">
        <v>1</v>
      </c>
      <c r="H232" s="27">
        <v>1</v>
      </c>
      <c r="I232" s="27">
        <v>1</v>
      </c>
      <c r="J232" s="27">
        <v>1</v>
      </c>
      <c r="K232" s="27">
        <v>1</v>
      </c>
      <c r="L232" s="27">
        <v>1</v>
      </c>
      <c r="M232" s="27">
        <v>1</v>
      </c>
      <c r="N232" s="27">
        <v>1</v>
      </c>
      <c r="O232" s="32">
        <v>1</v>
      </c>
      <c r="P232" s="32">
        <v>1</v>
      </c>
      <c r="Q232" s="32">
        <v>1</v>
      </c>
      <c r="R232" s="32">
        <v>1</v>
      </c>
      <c r="S232" s="32">
        <v>1</v>
      </c>
      <c r="T232" s="32">
        <v>1</v>
      </c>
      <c r="U232" s="32">
        <v>1</v>
      </c>
      <c r="V232" s="32">
        <v>1</v>
      </c>
      <c r="W232" s="32">
        <v>1</v>
      </c>
      <c r="X232">
        <f t="shared" si="3"/>
        <v>1</v>
      </c>
    </row>
    <row r="233" spans="2:24" x14ac:dyDescent="0.25">
      <c r="B233" s="84"/>
      <c r="C233" s="5" t="s">
        <v>31</v>
      </c>
      <c r="D233" s="34">
        <v>1</v>
      </c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32">
        <v>0</v>
      </c>
      <c r="P233" s="32">
        <v>1</v>
      </c>
      <c r="Q233" s="32">
        <v>1</v>
      </c>
      <c r="R233" s="32">
        <v>1</v>
      </c>
      <c r="S233" s="32">
        <v>1</v>
      </c>
      <c r="T233" s="32">
        <v>1</v>
      </c>
      <c r="U233" s="32">
        <v>1</v>
      </c>
      <c r="V233" s="32">
        <v>1</v>
      </c>
      <c r="W233" s="32">
        <v>1</v>
      </c>
      <c r="X233">
        <f t="shared" si="3"/>
        <v>1</v>
      </c>
    </row>
    <row r="234" spans="2:24" x14ac:dyDescent="0.25">
      <c r="B234" s="84"/>
      <c r="C234" s="5" t="s">
        <v>175</v>
      </c>
      <c r="D234" s="34">
        <v>1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32">
        <v>0</v>
      </c>
      <c r="P234" s="32">
        <v>1</v>
      </c>
      <c r="Q234" s="32">
        <v>1</v>
      </c>
      <c r="R234" s="32">
        <v>1</v>
      </c>
      <c r="S234" s="32">
        <v>1</v>
      </c>
      <c r="T234" s="32">
        <v>1</v>
      </c>
      <c r="U234" s="32">
        <v>1</v>
      </c>
      <c r="V234" s="32">
        <v>1</v>
      </c>
      <c r="W234" s="32">
        <v>1</v>
      </c>
      <c r="X234">
        <f t="shared" si="3"/>
        <v>1</v>
      </c>
    </row>
    <row r="235" spans="2:24" x14ac:dyDescent="0.25">
      <c r="B235" s="84"/>
      <c r="C235" s="5" t="s">
        <v>176</v>
      </c>
      <c r="D235" s="34">
        <v>1</v>
      </c>
      <c r="E235" s="27">
        <v>0</v>
      </c>
      <c r="F235" s="27">
        <v>0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32">
        <v>0</v>
      </c>
      <c r="P235" s="32">
        <v>1</v>
      </c>
      <c r="Q235" s="32">
        <v>1</v>
      </c>
      <c r="R235" s="32">
        <v>1</v>
      </c>
      <c r="S235" s="32">
        <v>1</v>
      </c>
      <c r="T235" s="32">
        <v>1</v>
      </c>
      <c r="U235" s="32">
        <v>1</v>
      </c>
      <c r="V235" s="32">
        <v>1</v>
      </c>
      <c r="W235" s="32">
        <v>1</v>
      </c>
      <c r="X235">
        <f t="shared" si="3"/>
        <v>1</v>
      </c>
    </row>
    <row r="236" spans="2:24" x14ac:dyDescent="0.25">
      <c r="B236" s="84"/>
      <c r="C236" s="5" t="s">
        <v>177</v>
      </c>
      <c r="D236" s="34">
        <v>1</v>
      </c>
      <c r="E236" s="27">
        <v>0</v>
      </c>
      <c r="F236" s="27">
        <v>0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32">
        <v>0</v>
      </c>
      <c r="P236" s="32">
        <v>1</v>
      </c>
      <c r="Q236" s="32">
        <v>1</v>
      </c>
      <c r="R236" s="32">
        <v>1</v>
      </c>
      <c r="S236" s="32">
        <v>1</v>
      </c>
      <c r="T236" s="32">
        <v>1</v>
      </c>
      <c r="U236" s="32">
        <v>1</v>
      </c>
      <c r="V236" s="32">
        <v>1</v>
      </c>
      <c r="W236" s="32">
        <v>1</v>
      </c>
      <c r="X236">
        <f t="shared" si="3"/>
        <v>1</v>
      </c>
    </row>
    <row r="237" spans="2:24" x14ac:dyDescent="0.25">
      <c r="B237" s="84"/>
      <c r="C237" s="1" t="s">
        <v>178</v>
      </c>
      <c r="D237" s="34">
        <v>1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7">
        <v>0</v>
      </c>
      <c r="O237" s="32">
        <v>0</v>
      </c>
      <c r="P237" s="32">
        <v>1</v>
      </c>
      <c r="Q237" s="32">
        <v>1</v>
      </c>
      <c r="R237" s="32">
        <v>1</v>
      </c>
      <c r="S237" s="32">
        <v>1</v>
      </c>
      <c r="T237" s="32">
        <v>1</v>
      </c>
      <c r="U237" s="32">
        <v>1</v>
      </c>
      <c r="V237" s="32">
        <v>1</v>
      </c>
      <c r="W237" s="32">
        <v>1</v>
      </c>
      <c r="X237">
        <f t="shared" si="3"/>
        <v>1</v>
      </c>
    </row>
    <row r="238" spans="2:24" x14ac:dyDescent="0.25">
      <c r="B238" s="84"/>
      <c r="C238" s="6" t="s">
        <v>179</v>
      </c>
      <c r="D238" s="34">
        <v>1</v>
      </c>
      <c r="E238" s="27">
        <v>0</v>
      </c>
      <c r="F238" s="27">
        <v>0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32">
        <v>0</v>
      </c>
      <c r="P238" s="32">
        <v>1</v>
      </c>
      <c r="Q238" s="32">
        <v>1</v>
      </c>
      <c r="R238" s="32">
        <v>1</v>
      </c>
      <c r="S238" s="32">
        <v>1</v>
      </c>
      <c r="T238" s="32">
        <v>1</v>
      </c>
      <c r="U238" s="32">
        <v>1</v>
      </c>
      <c r="V238" s="32">
        <v>1</v>
      </c>
      <c r="W238" s="32">
        <v>1</v>
      </c>
      <c r="X238">
        <f t="shared" si="3"/>
        <v>1</v>
      </c>
    </row>
    <row r="239" spans="2:24" x14ac:dyDescent="0.25">
      <c r="B239" s="84"/>
      <c r="C239" s="6" t="s">
        <v>180</v>
      </c>
      <c r="D239" s="34">
        <v>1</v>
      </c>
      <c r="E239" s="27">
        <v>0</v>
      </c>
      <c r="F239" s="27">
        <v>0</v>
      </c>
      <c r="G239" s="27">
        <v>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7">
        <v>0</v>
      </c>
      <c r="O239" s="32">
        <v>0</v>
      </c>
      <c r="P239" s="32">
        <v>1</v>
      </c>
      <c r="Q239" s="32">
        <v>1</v>
      </c>
      <c r="R239" s="32">
        <v>1</v>
      </c>
      <c r="S239" s="32">
        <v>1</v>
      </c>
      <c r="T239" s="32">
        <v>1</v>
      </c>
      <c r="U239" s="32">
        <v>1</v>
      </c>
      <c r="V239" s="32">
        <v>1</v>
      </c>
      <c r="W239" s="32">
        <v>1</v>
      </c>
      <c r="X239">
        <f t="shared" si="3"/>
        <v>1</v>
      </c>
    </row>
    <row r="240" spans="2:24" x14ac:dyDescent="0.25">
      <c r="B240" s="84"/>
      <c r="C240" s="6" t="s">
        <v>181</v>
      </c>
      <c r="D240" s="34">
        <v>1</v>
      </c>
      <c r="E240" s="27">
        <v>0</v>
      </c>
      <c r="F240" s="27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7">
        <v>0</v>
      </c>
      <c r="O240" s="32">
        <v>0</v>
      </c>
      <c r="P240" s="32">
        <v>1</v>
      </c>
      <c r="Q240" s="32">
        <v>1</v>
      </c>
      <c r="R240" s="32">
        <v>1</v>
      </c>
      <c r="S240" s="32">
        <v>1</v>
      </c>
      <c r="T240" s="32">
        <v>1</v>
      </c>
      <c r="U240" s="32">
        <v>1</v>
      </c>
      <c r="V240" s="32">
        <v>1</v>
      </c>
      <c r="W240" s="32">
        <v>1</v>
      </c>
      <c r="X240">
        <f t="shared" si="3"/>
        <v>1</v>
      </c>
    </row>
    <row r="241" spans="2:24" x14ac:dyDescent="0.25">
      <c r="B241" s="84"/>
      <c r="C241" s="5" t="s">
        <v>182</v>
      </c>
      <c r="D241" s="34">
        <v>1</v>
      </c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7">
        <v>0</v>
      </c>
      <c r="O241" s="32">
        <v>0</v>
      </c>
      <c r="P241" s="32">
        <v>1</v>
      </c>
      <c r="Q241" s="32">
        <v>1</v>
      </c>
      <c r="R241" s="32">
        <v>1</v>
      </c>
      <c r="S241" s="32">
        <v>1</v>
      </c>
      <c r="T241" s="32">
        <v>1</v>
      </c>
      <c r="U241" s="32">
        <v>1</v>
      </c>
      <c r="V241" s="32">
        <v>1</v>
      </c>
      <c r="W241" s="32">
        <v>1</v>
      </c>
      <c r="X241">
        <f t="shared" si="3"/>
        <v>1</v>
      </c>
    </row>
    <row r="242" spans="2:24" x14ac:dyDescent="0.25">
      <c r="B242" s="84"/>
      <c r="C242" s="5" t="s">
        <v>183</v>
      </c>
      <c r="D242" s="34">
        <v>1</v>
      </c>
      <c r="E242" s="27">
        <v>0</v>
      </c>
      <c r="F242" s="27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32">
        <v>0</v>
      </c>
      <c r="P242" s="32">
        <v>1</v>
      </c>
      <c r="Q242" s="32">
        <v>1</v>
      </c>
      <c r="R242" s="32">
        <v>1</v>
      </c>
      <c r="S242" s="32">
        <v>1</v>
      </c>
      <c r="T242" s="32">
        <v>1</v>
      </c>
      <c r="U242" s="32">
        <v>1</v>
      </c>
      <c r="V242" s="32">
        <v>1</v>
      </c>
      <c r="W242" s="32">
        <v>1</v>
      </c>
      <c r="X242">
        <f t="shared" si="3"/>
        <v>1</v>
      </c>
    </row>
    <row r="243" spans="2:24" x14ac:dyDescent="0.25">
      <c r="B243" s="84"/>
      <c r="C243" s="5" t="s">
        <v>184</v>
      </c>
      <c r="D243" s="34">
        <v>1</v>
      </c>
      <c r="E243" s="27">
        <v>0</v>
      </c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32">
        <v>0</v>
      </c>
      <c r="P243" s="32">
        <v>1</v>
      </c>
      <c r="Q243" s="32">
        <v>1</v>
      </c>
      <c r="R243" s="32">
        <v>1</v>
      </c>
      <c r="S243" s="32">
        <v>1</v>
      </c>
      <c r="T243" s="32">
        <v>1</v>
      </c>
      <c r="U243" s="32">
        <v>1</v>
      </c>
      <c r="V243" s="32">
        <v>1</v>
      </c>
      <c r="W243" s="32">
        <v>1</v>
      </c>
      <c r="X243">
        <f t="shared" si="3"/>
        <v>1</v>
      </c>
    </row>
    <row r="244" spans="2:24" x14ac:dyDescent="0.25">
      <c r="B244" s="84"/>
      <c r="C244" s="5" t="s">
        <v>185</v>
      </c>
      <c r="D244" s="34">
        <v>1</v>
      </c>
      <c r="E244" s="27">
        <v>1</v>
      </c>
      <c r="F244" s="27">
        <v>0</v>
      </c>
      <c r="G244" s="27">
        <v>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32">
        <v>0</v>
      </c>
      <c r="P244" s="32">
        <v>1</v>
      </c>
      <c r="Q244" s="32">
        <v>1</v>
      </c>
      <c r="R244" s="32">
        <v>1</v>
      </c>
      <c r="S244" s="32">
        <v>1</v>
      </c>
      <c r="T244" s="32">
        <v>1</v>
      </c>
      <c r="U244" s="32">
        <v>1</v>
      </c>
      <c r="V244" s="32">
        <v>1</v>
      </c>
      <c r="W244" s="32">
        <v>1</v>
      </c>
      <c r="X244">
        <f t="shared" si="3"/>
        <v>1</v>
      </c>
    </row>
    <row r="245" spans="2:24" x14ac:dyDescent="0.25">
      <c r="B245" s="84"/>
      <c r="C245" s="5" t="s">
        <v>186</v>
      </c>
      <c r="D245" s="34">
        <v>1</v>
      </c>
      <c r="E245" s="27">
        <v>1</v>
      </c>
      <c r="F245" s="27">
        <v>1</v>
      </c>
      <c r="G245" s="27">
        <v>1</v>
      </c>
      <c r="H245" s="27">
        <v>1</v>
      </c>
      <c r="I245" s="27">
        <v>1</v>
      </c>
      <c r="J245" s="27">
        <v>1</v>
      </c>
      <c r="K245" s="27">
        <v>1</v>
      </c>
      <c r="L245" s="27">
        <v>1</v>
      </c>
      <c r="M245" s="27">
        <v>1</v>
      </c>
      <c r="N245" s="27">
        <v>1</v>
      </c>
      <c r="O245" s="32">
        <v>1</v>
      </c>
      <c r="P245" s="32">
        <v>1</v>
      </c>
      <c r="Q245" s="32">
        <v>1</v>
      </c>
      <c r="R245" s="32">
        <v>1</v>
      </c>
      <c r="S245" s="32">
        <v>1</v>
      </c>
      <c r="T245" s="32">
        <v>1</v>
      </c>
      <c r="U245" s="32">
        <v>1</v>
      </c>
      <c r="V245" s="32">
        <v>1</v>
      </c>
      <c r="W245" s="32">
        <v>1</v>
      </c>
      <c r="X245">
        <f t="shared" si="3"/>
        <v>1</v>
      </c>
    </row>
    <row r="246" spans="2:24" x14ac:dyDescent="0.25">
      <c r="B246" s="84"/>
      <c r="C246" s="5" t="s">
        <v>187</v>
      </c>
      <c r="D246" s="34">
        <v>1</v>
      </c>
      <c r="E246" s="27">
        <v>0</v>
      </c>
      <c r="F246" s="27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7">
        <v>0</v>
      </c>
      <c r="O246" s="32">
        <v>0</v>
      </c>
      <c r="P246" s="32">
        <v>1</v>
      </c>
      <c r="Q246" s="32">
        <v>1</v>
      </c>
      <c r="R246" s="32">
        <v>1</v>
      </c>
      <c r="S246" s="32">
        <v>1</v>
      </c>
      <c r="T246" s="32">
        <v>1</v>
      </c>
      <c r="U246" s="32">
        <v>1</v>
      </c>
      <c r="V246" s="32">
        <v>1</v>
      </c>
      <c r="W246" s="32">
        <v>1</v>
      </c>
      <c r="X246">
        <f t="shared" si="3"/>
        <v>1</v>
      </c>
    </row>
    <row r="247" spans="2:24" x14ac:dyDescent="0.25">
      <c r="B247" s="84"/>
      <c r="C247" s="5" t="s">
        <v>188</v>
      </c>
      <c r="D247" s="34">
        <v>1</v>
      </c>
      <c r="E247" s="27">
        <v>0</v>
      </c>
      <c r="F247" s="27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32">
        <v>0</v>
      </c>
      <c r="P247" s="32">
        <v>1</v>
      </c>
      <c r="Q247" s="32">
        <v>1</v>
      </c>
      <c r="R247" s="32">
        <v>1</v>
      </c>
      <c r="S247" s="32">
        <v>1</v>
      </c>
      <c r="T247" s="32">
        <v>1</v>
      </c>
      <c r="U247" s="32">
        <v>1</v>
      </c>
      <c r="V247" s="32">
        <v>1</v>
      </c>
      <c r="W247" s="32">
        <v>1</v>
      </c>
      <c r="X247">
        <f t="shared" si="3"/>
        <v>1</v>
      </c>
    </row>
    <row r="248" spans="2:24" x14ac:dyDescent="0.25">
      <c r="B248" s="84"/>
      <c r="C248" s="5" t="s">
        <v>189</v>
      </c>
      <c r="D248" s="34">
        <v>1</v>
      </c>
      <c r="E248" s="27">
        <v>0</v>
      </c>
      <c r="F248" s="27">
        <v>0</v>
      </c>
      <c r="G248" s="27">
        <v>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7">
        <v>0</v>
      </c>
      <c r="O248" s="32">
        <v>0</v>
      </c>
      <c r="P248" s="32">
        <v>1</v>
      </c>
      <c r="Q248" s="32">
        <v>1</v>
      </c>
      <c r="R248" s="32">
        <v>1</v>
      </c>
      <c r="S248" s="32">
        <v>1</v>
      </c>
      <c r="T248" s="32">
        <v>1</v>
      </c>
      <c r="U248" s="32">
        <v>1</v>
      </c>
      <c r="V248" s="32">
        <v>1</v>
      </c>
      <c r="W248" s="32">
        <v>1</v>
      </c>
      <c r="X248">
        <f t="shared" si="3"/>
        <v>1</v>
      </c>
    </row>
    <row r="249" spans="2:24" x14ac:dyDescent="0.25">
      <c r="B249" s="84"/>
      <c r="C249" s="5" t="s">
        <v>190</v>
      </c>
      <c r="D249" s="34">
        <v>1</v>
      </c>
      <c r="E249" s="27">
        <v>0</v>
      </c>
      <c r="F249" s="27">
        <v>0</v>
      </c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7">
        <v>0</v>
      </c>
      <c r="O249" s="32">
        <v>0</v>
      </c>
      <c r="P249" s="32">
        <v>1</v>
      </c>
      <c r="Q249" s="32">
        <v>1</v>
      </c>
      <c r="R249" s="32">
        <v>1</v>
      </c>
      <c r="S249" s="32">
        <v>1</v>
      </c>
      <c r="T249" s="32">
        <v>1</v>
      </c>
      <c r="U249" s="32">
        <v>1</v>
      </c>
      <c r="V249" s="32">
        <v>1</v>
      </c>
      <c r="W249" s="32">
        <v>1</v>
      </c>
      <c r="X249">
        <f t="shared" si="3"/>
        <v>1</v>
      </c>
    </row>
    <row r="250" spans="2:24" x14ac:dyDescent="0.25">
      <c r="B250" s="84"/>
      <c r="C250" s="5" t="s">
        <v>191</v>
      </c>
      <c r="D250" s="34">
        <v>1</v>
      </c>
      <c r="E250" s="27">
        <v>0</v>
      </c>
      <c r="F250" s="27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7">
        <v>0</v>
      </c>
      <c r="O250" s="32">
        <v>0</v>
      </c>
      <c r="P250" s="32">
        <v>1</v>
      </c>
      <c r="Q250" s="32">
        <v>1</v>
      </c>
      <c r="R250" s="32">
        <v>1</v>
      </c>
      <c r="S250" s="32">
        <v>1</v>
      </c>
      <c r="T250" s="32">
        <v>1</v>
      </c>
      <c r="U250" s="32">
        <v>1</v>
      </c>
      <c r="V250" s="32">
        <v>1</v>
      </c>
      <c r="W250" s="32">
        <v>1</v>
      </c>
      <c r="X250">
        <f t="shared" si="3"/>
        <v>1</v>
      </c>
    </row>
    <row r="251" spans="2:24" x14ac:dyDescent="0.25">
      <c r="B251" s="84"/>
      <c r="C251" s="5" t="s">
        <v>192</v>
      </c>
      <c r="D251" s="34">
        <v>1</v>
      </c>
      <c r="E251" s="27">
        <v>0</v>
      </c>
      <c r="F251" s="27">
        <v>0</v>
      </c>
      <c r="G251" s="27">
        <v>0</v>
      </c>
      <c r="H251" s="27">
        <v>0</v>
      </c>
      <c r="I251" s="27">
        <v>0</v>
      </c>
      <c r="J251" s="27">
        <v>0</v>
      </c>
      <c r="K251" s="27">
        <v>0</v>
      </c>
      <c r="L251" s="27">
        <v>0</v>
      </c>
      <c r="M251" s="27">
        <v>0</v>
      </c>
      <c r="N251" s="27">
        <v>0</v>
      </c>
      <c r="O251" s="32">
        <v>0</v>
      </c>
      <c r="P251" s="32">
        <v>1</v>
      </c>
      <c r="Q251" s="32">
        <v>1</v>
      </c>
      <c r="R251" s="32">
        <v>1</v>
      </c>
      <c r="S251" s="32">
        <v>1</v>
      </c>
      <c r="T251" s="32">
        <v>1</v>
      </c>
      <c r="U251" s="32">
        <v>1</v>
      </c>
      <c r="V251" s="32">
        <v>1</v>
      </c>
      <c r="W251" s="32">
        <v>1</v>
      </c>
      <c r="X251">
        <f t="shared" si="3"/>
        <v>1</v>
      </c>
    </row>
    <row r="252" spans="2:24" x14ac:dyDescent="0.25">
      <c r="B252" s="84"/>
      <c r="C252" s="5" t="s">
        <v>193</v>
      </c>
      <c r="D252" s="34">
        <v>1</v>
      </c>
      <c r="E252" s="27">
        <v>0</v>
      </c>
      <c r="F252" s="27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v>0</v>
      </c>
      <c r="L252" s="27">
        <v>0</v>
      </c>
      <c r="M252" s="27">
        <v>0</v>
      </c>
      <c r="N252" s="27">
        <v>0</v>
      </c>
      <c r="O252" s="32">
        <v>0</v>
      </c>
      <c r="P252" s="32">
        <v>1</v>
      </c>
      <c r="Q252" s="32">
        <v>1</v>
      </c>
      <c r="R252" s="32">
        <v>1</v>
      </c>
      <c r="S252" s="32">
        <v>1</v>
      </c>
      <c r="T252" s="32">
        <v>1</v>
      </c>
      <c r="U252" s="32">
        <v>1</v>
      </c>
      <c r="V252" s="32">
        <v>1</v>
      </c>
      <c r="W252" s="32">
        <v>1</v>
      </c>
      <c r="X252">
        <f t="shared" si="3"/>
        <v>1</v>
      </c>
    </row>
    <row r="253" spans="2:24" x14ac:dyDescent="0.25">
      <c r="B253" s="84"/>
      <c r="C253" s="5" t="s">
        <v>198</v>
      </c>
      <c r="D253" s="34">
        <v>1</v>
      </c>
      <c r="E253" s="27">
        <v>0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0</v>
      </c>
      <c r="L253" s="27">
        <v>0</v>
      </c>
      <c r="M253" s="27">
        <v>0</v>
      </c>
      <c r="N253" s="27">
        <v>0</v>
      </c>
      <c r="O253" s="32">
        <v>0</v>
      </c>
      <c r="P253" s="32">
        <v>1</v>
      </c>
      <c r="Q253" s="32">
        <v>1</v>
      </c>
      <c r="R253" s="32">
        <v>1</v>
      </c>
      <c r="S253" s="32">
        <v>1</v>
      </c>
      <c r="T253" s="32">
        <v>1</v>
      </c>
      <c r="U253" s="32">
        <v>1</v>
      </c>
      <c r="V253" s="32">
        <v>1</v>
      </c>
      <c r="W253" s="32">
        <v>1</v>
      </c>
      <c r="X253">
        <f t="shared" si="3"/>
        <v>1</v>
      </c>
    </row>
    <row r="254" spans="2:24" x14ac:dyDescent="0.25">
      <c r="B254" s="84"/>
      <c r="C254" s="5" t="s">
        <v>194</v>
      </c>
      <c r="D254" s="34">
        <v>1</v>
      </c>
      <c r="E254" s="27">
        <v>0</v>
      </c>
      <c r="F254" s="27">
        <v>0</v>
      </c>
      <c r="G254" s="27">
        <v>0</v>
      </c>
      <c r="H254" s="27">
        <v>0</v>
      </c>
      <c r="I254" s="27">
        <v>0</v>
      </c>
      <c r="J254" s="27">
        <v>0</v>
      </c>
      <c r="K254" s="27">
        <v>0</v>
      </c>
      <c r="L254" s="27">
        <v>0</v>
      </c>
      <c r="M254" s="27">
        <v>0</v>
      </c>
      <c r="N254" s="27">
        <v>0</v>
      </c>
      <c r="O254" s="32">
        <v>0</v>
      </c>
      <c r="P254" s="32">
        <v>1</v>
      </c>
      <c r="Q254" s="32">
        <v>1</v>
      </c>
      <c r="R254" s="32">
        <v>1</v>
      </c>
      <c r="S254" s="32">
        <v>1</v>
      </c>
      <c r="T254" s="32">
        <v>1</v>
      </c>
      <c r="U254" s="32">
        <v>1</v>
      </c>
      <c r="V254" s="32">
        <v>1</v>
      </c>
      <c r="W254" s="32">
        <v>1</v>
      </c>
      <c r="X254">
        <f t="shared" si="3"/>
        <v>1</v>
      </c>
    </row>
    <row r="255" spans="2:24" x14ac:dyDescent="0.25">
      <c r="B255" s="84"/>
      <c r="C255" s="5" t="s">
        <v>195</v>
      </c>
      <c r="D255" s="34">
        <v>1</v>
      </c>
      <c r="E255" s="27">
        <v>0</v>
      </c>
      <c r="F255" s="27">
        <v>0</v>
      </c>
      <c r="G255" s="27">
        <v>0</v>
      </c>
      <c r="H255" s="27">
        <v>0</v>
      </c>
      <c r="I255" s="27">
        <v>0</v>
      </c>
      <c r="J255" s="27">
        <v>0</v>
      </c>
      <c r="K255" s="27">
        <v>0</v>
      </c>
      <c r="L255" s="27">
        <v>0</v>
      </c>
      <c r="M255" s="27">
        <v>0</v>
      </c>
      <c r="N255" s="27">
        <v>0</v>
      </c>
      <c r="O255" s="32">
        <v>0</v>
      </c>
      <c r="P255" s="32">
        <v>1</v>
      </c>
      <c r="Q255" s="32">
        <v>1</v>
      </c>
      <c r="R255" s="32">
        <v>1</v>
      </c>
      <c r="S255" s="32">
        <v>1</v>
      </c>
      <c r="T255" s="32">
        <v>1</v>
      </c>
      <c r="U255" s="32">
        <v>1</v>
      </c>
      <c r="V255" s="32">
        <v>1</v>
      </c>
      <c r="W255" s="32">
        <v>1</v>
      </c>
      <c r="X255">
        <f t="shared" si="3"/>
        <v>1</v>
      </c>
    </row>
    <row r="256" spans="2:24" x14ac:dyDescent="0.25">
      <c r="B256" s="84"/>
      <c r="C256" s="5" t="s">
        <v>196</v>
      </c>
      <c r="D256" s="34">
        <v>1</v>
      </c>
      <c r="E256" s="27">
        <v>0</v>
      </c>
      <c r="F256" s="27">
        <v>0</v>
      </c>
      <c r="G256" s="27">
        <v>0</v>
      </c>
      <c r="H256" s="27">
        <v>0</v>
      </c>
      <c r="I256" s="27">
        <v>0</v>
      </c>
      <c r="J256" s="27">
        <v>0</v>
      </c>
      <c r="K256" s="27">
        <v>0</v>
      </c>
      <c r="L256" s="27">
        <v>0</v>
      </c>
      <c r="M256" s="27">
        <v>0</v>
      </c>
      <c r="N256" s="27">
        <v>0</v>
      </c>
      <c r="O256" s="32">
        <v>0</v>
      </c>
      <c r="P256" s="32">
        <v>1</v>
      </c>
      <c r="Q256" s="32">
        <v>1</v>
      </c>
      <c r="R256" s="32">
        <v>1</v>
      </c>
      <c r="S256" s="32">
        <v>1</v>
      </c>
      <c r="T256" s="32">
        <v>1</v>
      </c>
      <c r="U256" s="32">
        <v>1</v>
      </c>
      <c r="V256" s="32">
        <v>1</v>
      </c>
      <c r="W256" s="32">
        <v>1</v>
      </c>
      <c r="X256">
        <f t="shared" si="3"/>
        <v>1</v>
      </c>
    </row>
    <row r="257" spans="2:25" x14ac:dyDescent="0.25">
      <c r="B257" s="84"/>
      <c r="C257" s="5" t="s">
        <v>197</v>
      </c>
      <c r="D257" s="34">
        <v>1</v>
      </c>
      <c r="E257" s="27">
        <f ca="1">E3:E2490</f>
        <v>0</v>
      </c>
      <c r="F257" s="27">
        <v>0</v>
      </c>
      <c r="G257" s="27">
        <v>0</v>
      </c>
      <c r="H257" s="27">
        <v>0</v>
      </c>
      <c r="I257" s="27">
        <v>0</v>
      </c>
      <c r="J257" s="27">
        <v>0</v>
      </c>
      <c r="K257" s="27">
        <v>0</v>
      </c>
      <c r="L257" s="27">
        <v>0</v>
      </c>
      <c r="M257" s="27">
        <v>0</v>
      </c>
      <c r="N257" s="27">
        <v>0</v>
      </c>
      <c r="O257" s="32">
        <v>0</v>
      </c>
      <c r="P257" s="39">
        <v>1</v>
      </c>
      <c r="Q257" s="39">
        <v>1</v>
      </c>
      <c r="R257" s="39">
        <v>1</v>
      </c>
      <c r="S257" s="39">
        <v>1</v>
      </c>
      <c r="T257" s="39">
        <v>1</v>
      </c>
      <c r="U257" s="39">
        <v>1</v>
      </c>
      <c r="V257" s="39">
        <v>1</v>
      </c>
      <c r="W257" s="39">
        <v>1</v>
      </c>
      <c r="X257">
        <f t="shared" si="3"/>
        <v>1</v>
      </c>
    </row>
    <row r="258" spans="2:25" x14ac:dyDescent="0.25">
      <c r="B258" s="48"/>
      <c r="C258" s="49"/>
      <c r="D258" s="50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2"/>
      <c r="P258" s="53"/>
      <c r="Q258" s="53"/>
      <c r="R258" s="53"/>
      <c r="S258" s="53"/>
      <c r="T258" s="53"/>
      <c r="U258" s="53"/>
      <c r="V258" s="53"/>
      <c r="W258" s="53"/>
      <c r="X258" s="92"/>
      <c r="Y258" s="41"/>
    </row>
    <row r="259" spans="2:25" ht="15.75" x14ac:dyDescent="0.25">
      <c r="B259" s="80" t="s">
        <v>137</v>
      </c>
      <c r="C259" s="80"/>
      <c r="D259" s="36">
        <f>SUM(D3:D257)</f>
        <v>578</v>
      </c>
      <c r="E259" s="54">
        <v>24</v>
      </c>
      <c r="F259" s="54">
        <f t="shared" ref="F259:W259" si="4">SUM(F3:F257)</f>
        <v>23</v>
      </c>
      <c r="G259" s="54">
        <f t="shared" si="4"/>
        <v>23</v>
      </c>
      <c r="H259" s="54">
        <f t="shared" si="4"/>
        <v>23</v>
      </c>
      <c r="I259" s="54">
        <f t="shared" si="4"/>
        <v>21</v>
      </c>
      <c r="J259" s="54">
        <f t="shared" si="4"/>
        <v>23</v>
      </c>
      <c r="K259" s="54">
        <f t="shared" si="4"/>
        <v>24</v>
      </c>
      <c r="L259" s="54">
        <f t="shared" si="4"/>
        <v>23</v>
      </c>
      <c r="M259" s="54">
        <f t="shared" si="4"/>
        <v>23</v>
      </c>
      <c r="N259" s="54">
        <f t="shared" si="4"/>
        <v>23</v>
      </c>
      <c r="O259" s="54">
        <f t="shared" si="4"/>
        <v>23</v>
      </c>
      <c r="P259" s="54">
        <f>SUM(P3:P257)</f>
        <v>423</v>
      </c>
      <c r="Q259" s="54">
        <f t="shared" si="4"/>
        <v>423</v>
      </c>
      <c r="R259" s="54">
        <f t="shared" si="4"/>
        <v>423</v>
      </c>
      <c r="S259" s="54">
        <f t="shared" si="4"/>
        <v>423</v>
      </c>
      <c r="T259" s="54">
        <f t="shared" si="4"/>
        <v>422</v>
      </c>
      <c r="U259" s="54">
        <f t="shared" si="4"/>
        <v>412</v>
      </c>
      <c r="V259" s="54">
        <f t="shared" si="4"/>
        <v>425</v>
      </c>
      <c r="W259" s="54">
        <f t="shared" si="4"/>
        <v>425</v>
      </c>
    </row>
    <row r="260" spans="2:25" ht="15.75" x14ac:dyDescent="0.25">
      <c r="B260" s="66" t="s">
        <v>138</v>
      </c>
      <c r="C260" s="66"/>
      <c r="E260" s="55">
        <f>(E259/578)*100</f>
        <v>4.1522491349480966</v>
      </c>
      <c r="F260" s="55">
        <f t="shared" ref="F260:W260" si="5">(F259/578)*100</f>
        <v>3.9792387543252596</v>
      </c>
      <c r="G260" s="55">
        <f t="shared" si="5"/>
        <v>3.9792387543252596</v>
      </c>
      <c r="H260" s="55">
        <f t="shared" si="5"/>
        <v>3.9792387543252596</v>
      </c>
      <c r="I260" s="55">
        <f t="shared" si="5"/>
        <v>3.6332179930795849</v>
      </c>
      <c r="J260" s="55">
        <f t="shared" si="5"/>
        <v>3.9792387543252596</v>
      </c>
      <c r="K260" s="55">
        <f t="shared" si="5"/>
        <v>4.1522491349480966</v>
      </c>
      <c r="L260" s="55">
        <f t="shared" si="5"/>
        <v>3.9792387543252596</v>
      </c>
      <c r="M260" s="55">
        <f t="shared" si="5"/>
        <v>3.9792387543252596</v>
      </c>
      <c r="N260" s="55">
        <f t="shared" si="5"/>
        <v>3.9792387543252596</v>
      </c>
      <c r="O260" s="55">
        <f t="shared" si="5"/>
        <v>3.9792387543252596</v>
      </c>
      <c r="P260" s="55">
        <f t="shared" si="5"/>
        <v>73.183391003460201</v>
      </c>
      <c r="Q260" s="55">
        <f t="shared" si="5"/>
        <v>73.183391003460201</v>
      </c>
      <c r="R260" s="55">
        <f t="shared" si="5"/>
        <v>73.183391003460201</v>
      </c>
      <c r="S260" s="55">
        <f t="shared" si="5"/>
        <v>73.183391003460201</v>
      </c>
      <c r="T260" s="55">
        <f t="shared" si="5"/>
        <v>73.010380622837374</v>
      </c>
      <c r="U260" s="55">
        <f t="shared" si="5"/>
        <v>71.280276816609003</v>
      </c>
      <c r="V260" s="55">
        <f t="shared" si="5"/>
        <v>73.529411764705884</v>
      </c>
      <c r="W260" s="55">
        <f t="shared" si="5"/>
        <v>73.529411764705884</v>
      </c>
    </row>
    <row r="261" spans="2:25" ht="15.75" x14ac:dyDescent="0.25">
      <c r="B261" s="66" t="s">
        <v>199</v>
      </c>
      <c r="C261" s="66"/>
      <c r="E261" s="56">
        <v>75</v>
      </c>
      <c r="F261" s="56">
        <v>75</v>
      </c>
      <c r="G261" s="56">
        <v>75</v>
      </c>
      <c r="H261" s="56">
        <v>75</v>
      </c>
      <c r="I261" s="56">
        <v>75</v>
      </c>
      <c r="J261" s="56">
        <v>75</v>
      </c>
      <c r="K261" s="56">
        <v>75</v>
      </c>
      <c r="L261" s="56">
        <v>75</v>
      </c>
      <c r="M261" s="56">
        <v>75</v>
      </c>
      <c r="N261" s="56">
        <v>75</v>
      </c>
      <c r="O261" s="56">
        <v>75</v>
      </c>
      <c r="P261" s="56">
        <v>75</v>
      </c>
      <c r="Q261" s="56">
        <v>75</v>
      </c>
      <c r="R261" s="56">
        <v>75</v>
      </c>
      <c r="S261" s="56">
        <v>75</v>
      </c>
      <c r="T261" s="56">
        <v>75</v>
      </c>
      <c r="U261" s="56">
        <v>75</v>
      </c>
      <c r="V261" s="56">
        <v>75</v>
      </c>
      <c r="W261" s="56">
        <v>75</v>
      </c>
    </row>
    <row r="262" spans="2:25" ht="15.75" x14ac:dyDescent="0.25">
      <c r="B262" s="66" t="s">
        <v>252</v>
      </c>
      <c r="C262" s="66"/>
      <c r="E262" s="55">
        <f>75-E260</f>
        <v>70.847750865051907</v>
      </c>
      <c r="F262" s="55">
        <f t="shared" ref="F262:W262" si="6">75-F260</f>
        <v>71.020761245674734</v>
      </c>
      <c r="G262" s="55">
        <f t="shared" si="6"/>
        <v>71.020761245674734</v>
      </c>
      <c r="H262" s="55">
        <f t="shared" si="6"/>
        <v>71.020761245674734</v>
      </c>
      <c r="I262" s="55">
        <f t="shared" si="6"/>
        <v>71.366782006920417</v>
      </c>
      <c r="J262" s="55">
        <f t="shared" si="6"/>
        <v>71.020761245674734</v>
      </c>
      <c r="K262" s="55">
        <f t="shared" si="6"/>
        <v>70.847750865051907</v>
      </c>
      <c r="L262" s="55">
        <f t="shared" si="6"/>
        <v>71.020761245674734</v>
      </c>
      <c r="M262" s="55">
        <f t="shared" si="6"/>
        <v>71.020761245674734</v>
      </c>
      <c r="N262" s="55">
        <f t="shared" si="6"/>
        <v>71.020761245674734</v>
      </c>
      <c r="O262" s="55">
        <f t="shared" si="6"/>
        <v>71.020761245674734</v>
      </c>
      <c r="P262" s="55">
        <f t="shared" si="6"/>
        <v>1.8166089965397987</v>
      </c>
      <c r="Q262" s="55">
        <f t="shared" si="6"/>
        <v>1.8166089965397987</v>
      </c>
      <c r="R262" s="55">
        <f t="shared" si="6"/>
        <v>1.8166089965397987</v>
      </c>
      <c r="S262" s="55">
        <f t="shared" si="6"/>
        <v>1.8166089965397987</v>
      </c>
      <c r="T262" s="55">
        <f t="shared" si="6"/>
        <v>1.9896193771626258</v>
      </c>
      <c r="U262" s="55">
        <f t="shared" si="6"/>
        <v>3.7197231833909967</v>
      </c>
      <c r="V262" s="55">
        <f t="shared" si="6"/>
        <v>1.470588235294116</v>
      </c>
      <c r="W262" s="55">
        <f t="shared" si="6"/>
        <v>1.470588235294116</v>
      </c>
    </row>
  </sheetData>
  <mergeCells count="16">
    <mergeCell ref="E1:O1"/>
    <mergeCell ref="P1:U1"/>
    <mergeCell ref="V1:W1"/>
    <mergeCell ref="B261:C261"/>
    <mergeCell ref="B262:C262"/>
    <mergeCell ref="B3:B20"/>
    <mergeCell ref="B100:B128"/>
    <mergeCell ref="B130:B163"/>
    <mergeCell ref="B165:B178"/>
    <mergeCell ref="B260:C260"/>
    <mergeCell ref="B22:B45"/>
    <mergeCell ref="B47:B98"/>
    <mergeCell ref="B180:B195"/>
    <mergeCell ref="B259:C259"/>
    <mergeCell ref="B197:B209"/>
    <mergeCell ref="B211:B25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20" workbookViewId="0">
      <selection activeCell="D39" sqref="D39"/>
    </sheetView>
  </sheetViews>
  <sheetFormatPr defaultRowHeight="15" x14ac:dyDescent="0.25"/>
  <cols>
    <col min="2" max="2" width="25.42578125" customWidth="1"/>
    <col min="3" max="3" width="13.85546875" customWidth="1"/>
    <col min="4" max="4" width="19.140625" customWidth="1"/>
    <col min="5" max="5" width="14.42578125" customWidth="1"/>
    <col min="6" max="6" width="12.140625" customWidth="1"/>
    <col min="7" max="7" width="14.42578125" customWidth="1"/>
    <col min="8" max="8" width="11.28515625" customWidth="1"/>
    <col min="9" max="9" width="9.5703125" customWidth="1"/>
    <col min="10" max="10" width="10.7109375" customWidth="1"/>
    <col min="11" max="11" width="14.42578125" customWidth="1"/>
    <col min="13" max="13" width="13.28515625" customWidth="1"/>
    <col min="14" max="14" width="15.140625" customWidth="1"/>
  </cols>
  <sheetData>
    <row r="1" spans="1:15" ht="15.75" x14ac:dyDescent="0.25">
      <c r="D1" s="88" t="s">
        <v>247</v>
      </c>
      <c r="E1" s="88"/>
      <c r="F1" s="88"/>
      <c r="G1" s="88"/>
      <c r="H1" s="88"/>
      <c r="I1" s="88"/>
      <c r="J1" s="89" t="s">
        <v>248</v>
      </c>
      <c r="K1" s="89"/>
    </row>
    <row r="2" spans="1:15" s="13" customFormat="1" x14ac:dyDescent="0.25">
      <c r="B2" s="8"/>
      <c r="C2" s="59" t="s">
        <v>226</v>
      </c>
      <c r="D2" s="58" t="s">
        <v>241</v>
      </c>
      <c r="E2" s="58" t="s">
        <v>253</v>
      </c>
      <c r="F2" s="58" t="s">
        <v>243</v>
      </c>
      <c r="G2" s="58" t="s">
        <v>254</v>
      </c>
      <c r="H2" s="58" t="s">
        <v>255</v>
      </c>
      <c r="I2" s="58" t="s">
        <v>256</v>
      </c>
      <c r="J2" s="58" t="s">
        <v>249</v>
      </c>
      <c r="K2" s="58" t="s">
        <v>257</v>
      </c>
      <c r="L2" s="11" t="s">
        <v>251</v>
      </c>
      <c r="M2" s="11"/>
      <c r="N2" s="11"/>
      <c r="O2" s="11"/>
    </row>
    <row r="3" spans="1:15" x14ac:dyDescent="0.25">
      <c r="A3" s="86" t="s">
        <v>228</v>
      </c>
      <c r="B3" s="7" t="s">
        <v>203</v>
      </c>
      <c r="C3" s="14">
        <v>1</v>
      </c>
      <c r="D3" s="57">
        <v>1</v>
      </c>
      <c r="E3" s="57">
        <v>1</v>
      </c>
      <c r="F3" s="57">
        <v>1</v>
      </c>
      <c r="G3" s="57">
        <v>1</v>
      </c>
      <c r="H3" s="57">
        <v>1</v>
      </c>
      <c r="I3" s="57">
        <v>1</v>
      </c>
      <c r="J3" s="57">
        <v>0</v>
      </c>
      <c r="K3" s="57">
        <v>0</v>
      </c>
      <c r="L3" s="11">
        <f>SUM(D3:K3)/8</f>
        <v>0.75</v>
      </c>
      <c r="M3" s="11"/>
      <c r="N3" s="11"/>
      <c r="O3" s="11"/>
    </row>
    <row r="4" spans="1:15" ht="66.95" customHeight="1" x14ac:dyDescent="0.25">
      <c r="A4" s="86"/>
      <c r="B4" s="7" t="s">
        <v>227</v>
      </c>
      <c r="C4" s="15">
        <v>1</v>
      </c>
      <c r="D4" s="57"/>
      <c r="E4" s="57"/>
      <c r="F4" s="57"/>
      <c r="G4" s="57"/>
      <c r="H4" s="57"/>
      <c r="I4" s="57"/>
      <c r="J4" s="57"/>
      <c r="K4" s="57"/>
      <c r="L4" s="20">
        <f t="shared" ref="L4:L26" si="0">SUM(D4:K4)/8</f>
        <v>0</v>
      </c>
      <c r="M4" s="11"/>
      <c r="N4" s="11"/>
      <c r="O4" s="11"/>
    </row>
    <row r="5" spans="1:15" ht="18.95" customHeight="1" x14ac:dyDescent="0.25">
      <c r="A5" s="86"/>
      <c r="B5" s="85" t="s">
        <v>204</v>
      </c>
      <c r="C5" s="14">
        <v>3</v>
      </c>
      <c r="D5" s="57">
        <v>3</v>
      </c>
      <c r="E5" s="57">
        <v>3</v>
      </c>
      <c r="F5" s="57">
        <v>3</v>
      </c>
      <c r="G5" s="57">
        <v>3</v>
      </c>
      <c r="H5" s="57">
        <v>3</v>
      </c>
      <c r="I5" s="57">
        <v>1</v>
      </c>
      <c r="J5" s="57">
        <v>0</v>
      </c>
      <c r="K5" s="57">
        <v>0</v>
      </c>
      <c r="L5" s="20">
        <f t="shared" si="0"/>
        <v>2</v>
      </c>
      <c r="M5" s="11"/>
      <c r="N5" s="11"/>
      <c r="O5" s="11"/>
    </row>
    <row r="6" spans="1:15" ht="14.45" hidden="1" customHeight="1" x14ac:dyDescent="0.25">
      <c r="A6" s="86"/>
      <c r="B6" s="85"/>
      <c r="C6" s="14"/>
      <c r="D6" s="57"/>
      <c r="E6" s="57"/>
      <c r="F6" s="57"/>
      <c r="G6" s="57"/>
      <c r="H6" s="57"/>
      <c r="I6" s="57"/>
      <c r="J6" s="57"/>
      <c r="K6" s="57"/>
      <c r="L6" s="20">
        <f t="shared" si="0"/>
        <v>0</v>
      </c>
      <c r="M6" s="11"/>
      <c r="N6" s="11"/>
      <c r="O6" s="11"/>
    </row>
    <row r="7" spans="1:15" ht="12.95" customHeight="1" x14ac:dyDescent="0.25">
      <c r="A7" s="86"/>
      <c r="B7" s="7" t="s">
        <v>205</v>
      </c>
      <c r="C7" s="14">
        <v>2</v>
      </c>
      <c r="D7" s="63">
        <v>1</v>
      </c>
      <c r="E7" s="63">
        <v>1</v>
      </c>
      <c r="F7" s="63">
        <v>1</v>
      </c>
      <c r="G7" s="63">
        <v>1</v>
      </c>
      <c r="H7" s="63">
        <v>1</v>
      </c>
      <c r="I7" s="57">
        <v>1</v>
      </c>
      <c r="J7" s="57">
        <v>1</v>
      </c>
      <c r="K7" s="57">
        <v>1</v>
      </c>
      <c r="L7" s="20">
        <f t="shared" si="0"/>
        <v>1</v>
      </c>
      <c r="M7" s="11"/>
      <c r="N7" s="11"/>
      <c r="O7" s="11"/>
    </row>
    <row r="8" spans="1:15" ht="15.6" customHeight="1" x14ac:dyDescent="0.25">
      <c r="A8" s="86"/>
      <c r="B8" s="7" t="s">
        <v>206</v>
      </c>
      <c r="C8" s="14">
        <v>4</v>
      </c>
      <c r="D8" s="57">
        <v>2</v>
      </c>
      <c r="E8" s="57">
        <v>2</v>
      </c>
      <c r="F8" s="57">
        <v>2</v>
      </c>
      <c r="G8" s="57">
        <v>2</v>
      </c>
      <c r="H8" s="57">
        <v>2</v>
      </c>
      <c r="I8" s="57">
        <v>2</v>
      </c>
      <c r="J8" s="57">
        <v>2</v>
      </c>
      <c r="K8" s="57">
        <v>2</v>
      </c>
      <c r="L8" s="20">
        <f t="shared" si="0"/>
        <v>2</v>
      </c>
      <c r="M8" s="11"/>
      <c r="N8" s="11"/>
      <c r="O8" s="11"/>
    </row>
    <row r="9" spans="1:15" ht="17.100000000000001" customHeight="1" x14ac:dyDescent="0.25">
      <c r="A9" s="86"/>
      <c r="B9" s="7" t="s">
        <v>207</v>
      </c>
      <c r="C9" s="14">
        <v>1</v>
      </c>
      <c r="D9" s="57"/>
      <c r="E9" s="57"/>
      <c r="F9" s="57"/>
      <c r="G9" s="57"/>
      <c r="H9" s="57"/>
      <c r="I9" s="57"/>
      <c r="J9" s="57"/>
      <c r="K9" s="57"/>
      <c r="L9" s="20">
        <f t="shared" si="0"/>
        <v>0</v>
      </c>
      <c r="M9" s="11"/>
      <c r="N9" s="11"/>
      <c r="O9" s="11"/>
    </row>
    <row r="10" spans="1:15" ht="14.45" customHeight="1" x14ac:dyDescent="0.25">
      <c r="A10" s="86"/>
      <c r="B10" s="7" t="s">
        <v>208</v>
      </c>
      <c r="C10" s="14">
        <v>1</v>
      </c>
      <c r="D10" s="63">
        <v>1</v>
      </c>
      <c r="E10" s="63">
        <v>1</v>
      </c>
      <c r="F10" s="63">
        <v>1</v>
      </c>
      <c r="G10" s="63">
        <v>1</v>
      </c>
      <c r="H10" s="63">
        <v>1</v>
      </c>
      <c r="I10" s="63">
        <v>1</v>
      </c>
      <c r="J10" s="63">
        <v>1</v>
      </c>
      <c r="K10" s="63">
        <v>1</v>
      </c>
      <c r="L10" s="20">
        <f t="shared" si="0"/>
        <v>1</v>
      </c>
      <c r="M10" s="11"/>
      <c r="N10" s="11"/>
      <c r="O10" s="11"/>
    </row>
    <row r="11" spans="1:15" x14ac:dyDescent="0.25">
      <c r="A11" s="86"/>
      <c r="B11" s="7" t="s">
        <v>209</v>
      </c>
      <c r="C11" s="14">
        <v>4</v>
      </c>
      <c r="D11" s="57">
        <v>2</v>
      </c>
      <c r="E11" s="57">
        <v>2</v>
      </c>
      <c r="F11" s="57">
        <v>2</v>
      </c>
      <c r="G11" s="57">
        <v>2</v>
      </c>
      <c r="H11" s="57">
        <v>2</v>
      </c>
      <c r="I11" s="57">
        <v>2</v>
      </c>
      <c r="J11" s="57">
        <v>2</v>
      </c>
      <c r="K11" s="57">
        <v>2</v>
      </c>
      <c r="L11" s="20">
        <f t="shared" si="0"/>
        <v>2</v>
      </c>
      <c r="M11" s="11"/>
      <c r="N11" s="11"/>
      <c r="O11" s="11"/>
    </row>
    <row r="12" spans="1:15" ht="15" customHeight="1" x14ac:dyDescent="0.25">
      <c r="A12" s="86"/>
      <c r="B12" s="7" t="s">
        <v>210</v>
      </c>
      <c r="C12" s="14">
        <v>1</v>
      </c>
      <c r="D12" s="57"/>
      <c r="E12" s="57"/>
      <c r="F12" s="57"/>
      <c r="G12" s="57"/>
      <c r="H12" s="57"/>
      <c r="I12" s="57"/>
      <c r="J12" s="57"/>
      <c r="K12" s="57"/>
      <c r="L12" s="20">
        <f t="shared" si="0"/>
        <v>0</v>
      </c>
      <c r="M12" s="11"/>
      <c r="N12" s="11"/>
      <c r="O12" s="11"/>
    </row>
    <row r="13" spans="1:15" ht="13.5" customHeight="1" x14ac:dyDescent="0.25">
      <c r="A13" s="86"/>
      <c r="B13" s="7" t="s">
        <v>211</v>
      </c>
      <c r="C13" s="14">
        <v>1</v>
      </c>
      <c r="D13" s="57"/>
      <c r="E13" s="57"/>
      <c r="F13" s="57"/>
      <c r="G13" s="57"/>
      <c r="H13" s="57"/>
      <c r="I13" s="57"/>
      <c r="J13" s="57"/>
      <c r="K13" s="57"/>
      <c r="L13" s="20">
        <f t="shared" si="0"/>
        <v>0</v>
      </c>
      <c r="M13" s="11"/>
      <c r="N13" s="11"/>
      <c r="O13" s="11"/>
    </row>
    <row r="14" spans="1:15" ht="14.45" customHeight="1" x14ac:dyDescent="0.25">
      <c r="A14" s="86"/>
      <c r="B14" s="7" t="s">
        <v>212</v>
      </c>
      <c r="C14" s="14">
        <v>1</v>
      </c>
      <c r="D14" s="57">
        <v>1</v>
      </c>
      <c r="E14" s="57">
        <v>1</v>
      </c>
      <c r="F14" s="57">
        <v>1</v>
      </c>
      <c r="G14" s="57">
        <v>1</v>
      </c>
      <c r="H14" s="57">
        <v>1</v>
      </c>
      <c r="I14" s="57">
        <v>1</v>
      </c>
      <c r="J14" s="57">
        <v>1</v>
      </c>
      <c r="K14" s="57">
        <v>1</v>
      </c>
      <c r="L14" s="20">
        <f t="shared" si="0"/>
        <v>1</v>
      </c>
      <c r="M14" s="11"/>
      <c r="N14" s="11"/>
      <c r="O14" s="11"/>
    </row>
    <row r="15" spans="1:15" x14ac:dyDescent="0.25">
      <c r="A15" s="86"/>
      <c r="B15" s="7" t="s">
        <v>214</v>
      </c>
      <c r="C15" s="14">
        <v>1</v>
      </c>
      <c r="D15" s="63">
        <v>1</v>
      </c>
      <c r="E15" s="63">
        <v>1</v>
      </c>
      <c r="F15" s="63">
        <v>1</v>
      </c>
      <c r="G15" s="63">
        <v>1</v>
      </c>
      <c r="H15" s="63">
        <v>1</v>
      </c>
      <c r="I15" s="63">
        <v>1</v>
      </c>
      <c r="J15" s="57">
        <v>0</v>
      </c>
      <c r="K15" s="57">
        <v>0</v>
      </c>
      <c r="L15" s="20">
        <f t="shared" si="0"/>
        <v>0.75</v>
      </c>
      <c r="M15" s="11"/>
      <c r="N15" s="11"/>
      <c r="O15" s="11"/>
    </row>
    <row r="16" spans="1:15" x14ac:dyDescent="0.25">
      <c r="A16" s="86"/>
      <c r="B16" s="7" t="s">
        <v>215</v>
      </c>
      <c r="C16" s="14">
        <v>1</v>
      </c>
      <c r="D16" s="57"/>
      <c r="E16" s="57"/>
      <c r="F16" s="57"/>
      <c r="G16" s="57"/>
      <c r="H16" s="57"/>
      <c r="I16" s="57"/>
      <c r="J16" s="57"/>
      <c r="K16" s="57"/>
      <c r="L16" s="20">
        <f t="shared" si="0"/>
        <v>0</v>
      </c>
      <c r="M16" s="11"/>
      <c r="N16" s="11"/>
      <c r="O16" s="11"/>
    </row>
    <row r="17" spans="1:15" x14ac:dyDescent="0.25">
      <c r="A17" s="86"/>
      <c r="B17" s="9" t="s">
        <v>216</v>
      </c>
      <c r="C17" s="14">
        <v>1</v>
      </c>
      <c r="D17" s="57"/>
      <c r="E17" s="57"/>
      <c r="F17" s="57"/>
      <c r="G17" s="57"/>
      <c r="H17" s="57"/>
      <c r="I17" s="57"/>
      <c r="J17" s="57"/>
      <c r="K17" s="57"/>
      <c r="L17" s="20">
        <f t="shared" si="0"/>
        <v>0</v>
      </c>
      <c r="M17" s="11"/>
      <c r="N17" s="11"/>
      <c r="O17" s="11"/>
    </row>
    <row r="18" spans="1:15" x14ac:dyDescent="0.25">
      <c r="A18" s="86"/>
      <c r="B18" s="9" t="s">
        <v>217</v>
      </c>
      <c r="C18" s="15">
        <v>1</v>
      </c>
      <c r="D18" s="57"/>
      <c r="E18" s="57"/>
      <c r="F18" s="57"/>
      <c r="G18" s="57"/>
      <c r="H18" s="57"/>
      <c r="I18" s="57"/>
      <c r="J18" s="57"/>
      <c r="K18" s="57"/>
      <c r="L18" s="20">
        <f t="shared" si="0"/>
        <v>0</v>
      </c>
      <c r="M18" s="11"/>
      <c r="N18" s="11"/>
      <c r="O18" s="11"/>
    </row>
    <row r="19" spans="1:15" x14ac:dyDescent="0.25">
      <c r="A19" s="86"/>
      <c r="B19" s="5" t="s">
        <v>218</v>
      </c>
      <c r="C19" s="16">
        <v>1</v>
      </c>
      <c r="D19" s="57"/>
      <c r="E19" s="57"/>
      <c r="F19" s="57"/>
      <c r="G19" s="57"/>
      <c r="H19" s="57"/>
      <c r="I19" s="57"/>
      <c r="J19" s="57"/>
      <c r="K19" s="57"/>
      <c r="L19" s="20">
        <f t="shared" si="0"/>
        <v>0</v>
      </c>
      <c r="M19" s="11"/>
      <c r="N19" s="11"/>
      <c r="O19" s="11"/>
    </row>
    <row r="20" spans="1:15" x14ac:dyDescent="0.25">
      <c r="A20" s="86"/>
      <c r="B20" s="9" t="s">
        <v>219</v>
      </c>
      <c r="C20" s="16">
        <v>1</v>
      </c>
      <c r="D20" s="57"/>
      <c r="E20" s="57"/>
      <c r="F20" s="57"/>
      <c r="G20" s="57"/>
      <c r="H20" s="57"/>
      <c r="I20" s="57"/>
      <c r="J20" s="57"/>
      <c r="K20" s="57"/>
      <c r="L20" s="20">
        <f t="shared" si="0"/>
        <v>0</v>
      </c>
      <c r="M20" s="11"/>
      <c r="N20" s="11"/>
      <c r="O20" s="11"/>
    </row>
    <row r="21" spans="1:15" x14ac:dyDescent="0.25">
      <c r="A21" s="86"/>
      <c r="B21" s="9" t="s">
        <v>220</v>
      </c>
      <c r="C21" s="16">
        <v>1</v>
      </c>
      <c r="D21" s="57"/>
      <c r="E21" s="57"/>
      <c r="F21" s="57"/>
      <c r="G21" s="57"/>
      <c r="H21" s="57"/>
      <c r="I21" s="57"/>
      <c r="J21" s="57"/>
      <c r="K21" s="57"/>
      <c r="L21" s="20">
        <f t="shared" si="0"/>
        <v>0</v>
      </c>
      <c r="M21" s="11"/>
      <c r="N21" s="11"/>
      <c r="O21" s="11"/>
    </row>
    <row r="22" spans="1:15" x14ac:dyDescent="0.25">
      <c r="A22" s="86"/>
      <c r="B22" s="9" t="s">
        <v>221</v>
      </c>
      <c r="C22" s="16">
        <v>1</v>
      </c>
      <c r="D22" s="57"/>
      <c r="E22" s="57"/>
      <c r="F22" s="57"/>
      <c r="G22" s="57"/>
      <c r="H22" s="57"/>
      <c r="I22" s="57"/>
      <c r="J22" s="57"/>
      <c r="K22" s="57"/>
      <c r="L22" s="20">
        <f t="shared" si="0"/>
        <v>0</v>
      </c>
      <c r="M22" s="11"/>
      <c r="N22" s="11"/>
      <c r="O22" s="11"/>
    </row>
    <row r="23" spans="1:15" x14ac:dyDescent="0.25">
      <c r="A23" s="86"/>
      <c r="B23" s="9" t="s">
        <v>222</v>
      </c>
      <c r="C23" s="14">
        <v>1</v>
      </c>
      <c r="D23" s="57"/>
      <c r="E23" s="57"/>
      <c r="F23" s="57"/>
      <c r="G23" s="57"/>
      <c r="H23" s="57"/>
      <c r="I23" s="57"/>
      <c r="J23" s="57"/>
      <c r="K23" s="57"/>
      <c r="L23" s="20">
        <f t="shared" si="0"/>
        <v>0</v>
      </c>
      <c r="M23" s="11"/>
      <c r="N23" s="11"/>
      <c r="O23" s="11"/>
    </row>
    <row r="24" spans="1:15" x14ac:dyDescent="0.25">
      <c r="A24" s="86"/>
      <c r="B24" s="9" t="s">
        <v>223</v>
      </c>
      <c r="C24" s="14">
        <v>3</v>
      </c>
      <c r="D24" s="57"/>
      <c r="E24" s="57"/>
      <c r="F24" s="57"/>
      <c r="G24" s="57"/>
      <c r="H24" s="57"/>
      <c r="I24" s="57"/>
      <c r="J24" s="57"/>
      <c r="K24" s="57"/>
      <c r="L24" s="20">
        <f t="shared" si="0"/>
        <v>0</v>
      </c>
      <c r="M24" s="11"/>
      <c r="N24" s="11"/>
      <c r="O24" s="11"/>
    </row>
    <row r="25" spans="1:15" x14ac:dyDescent="0.25">
      <c r="A25" s="86"/>
      <c r="B25" s="9" t="s">
        <v>224</v>
      </c>
      <c r="C25" s="14">
        <v>8</v>
      </c>
      <c r="D25" s="57"/>
      <c r="E25" s="57"/>
      <c r="F25" s="57"/>
      <c r="G25" s="57"/>
      <c r="H25" s="57"/>
      <c r="I25" s="57"/>
      <c r="J25" s="57"/>
      <c r="K25" s="57"/>
      <c r="L25" s="20">
        <f t="shared" si="0"/>
        <v>0</v>
      </c>
      <c r="M25" s="11"/>
      <c r="N25" s="11"/>
      <c r="O25" s="11"/>
    </row>
    <row r="26" spans="1:15" x14ac:dyDescent="0.25">
      <c r="A26" s="86"/>
      <c r="B26" s="9" t="s">
        <v>225</v>
      </c>
      <c r="C26" s="14">
        <v>1</v>
      </c>
      <c r="D26" s="57"/>
      <c r="E26" s="57"/>
      <c r="F26" s="57"/>
      <c r="G26" s="57"/>
      <c r="H26" s="57"/>
      <c r="I26" s="57"/>
      <c r="J26" s="57"/>
      <c r="K26" s="57"/>
      <c r="L26" s="20">
        <f t="shared" si="0"/>
        <v>0</v>
      </c>
      <c r="M26" s="11"/>
      <c r="N26" s="11"/>
      <c r="O26" s="11"/>
    </row>
    <row r="27" spans="1:15" x14ac:dyDescent="0.25">
      <c r="A27" s="26"/>
      <c r="B27" s="9"/>
      <c r="C27" s="14"/>
      <c r="D27" s="57"/>
      <c r="E27" s="57"/>
      <c r="F27" s="57"/>
      <c r="G27" s="57"/>
      <c r="H27" s="57"/>
      <c r="I27" s="57"/>
      <c r="J27" s="57"/>
      <c r="K27" s="57"/>
      <c r="L27" s="20">
        <f>SUM(L3:L26)</f>
        <v>10.5</v>
      </c>
      <c r="M27" s="60">
        <f>(L27/41)*100</f>
        <v>25.609756097560975</v>
      </c>
      <c r="N27" s="20"/>
      <c r="O27" s="20"/>
    </row>
    <row r="28" spans="1:15" ht="18.95" customHeight="1" x14ac:dyDescent="0.25">
      <c r="A28" s="87"/>
      <c r="B28" s="7" t="s">
        <v>204</v>
      </c>
      <c r="C28" s="14">
        <v>1</v>
      </c>
      <c r="D28" s="57"/>
      <c r="E28" s="57"/>
      <c r="F28" s="57"/>
      <c r="G28" s="57"/>
      <c r="H28" s="57"/>
      <c r="I28" s="57"/>
      <c r="J28" s="57"/>
      <c r="K28" s="57"/>
      <c r="L28" s="20">
        <f>SUM(D28:K28)/8</f>
        <v>0</v>
      </c>
      <c r="M28" s="11"/>
      <c r="N28" s="11"/>
      <c r="O28" s="11"/>
    </row>
    <row r="29" spans="1:15" ht="14.45" customHeight="1" x14ac:dyDescent="0.25">
      <c r="A29" s="87"/>
      <c r="B29" s="7" t="s">
        <v>213</v>
      </c>
      <c r="C29" s="14">
        <v>1</v>
      </c>
      <c r="D29" s="57"/>
      <c r="E29" s="57"/>
      <c r="F29" s="57"/>
      <c r="G29" s="57"/>
      <c r="H29" s="57"/>
      <c r="I29" s="57"/>
      <c r="J29" s="57"/>
      <c r="K29" s="57"/>
      <c r="L29" s="20">
        <f t="shared" ref="L29:L35" si="1">SUM(D29:K29)/8</f>
        <v>0</v>
      </c>
      <c r="M29" s="11"/>
      <c r="N29" s="11"/>
      <c r="O29" s="11"/>
    </row>
    <row r="30" spans="1:15" x14ac:dyDescent="0.25">
      <c r="A30" s="87"/>
      <c r="B30" s="7" t="s">
        <v>214</v>
      </c>
      <c r="C30" s="14">
        <v>4</v>
      </c>
      <c r="D30" s="57"/>
      <c r="E30" s="57"/>
      <c r="F30" s="57"/>
      <c r="G30" s="57"/>
      <c r="H30" s="57"/>
      <c r="I30" s="57"/>
      <c r="J30" s="57"/>
      <c r="K30" s="57"/>
      <c r="L30" s="20">
        <f t="shared" si="1"/>
        <v>0</v>
      </c>
      <c r="M30" s="11"/>
      <c r="N30" s="11"/>
      <c r="O30" s="11"/>
    </row>
    <row r="31" spans="1:15" x14ac:dyDescent="0.25">
      <c r="A31" s="87"/>
      <c r="B31" s="7" t="s">
        <v>215</v>
      </c>
      <c r="C31" s="14">
        <v>1</v>
      </c>
      <c r="D31" s="57"/>
      <c r="E31" s="57"/>
      <c r="F31" s="57"/>
      <c r="G31" s="57"/>
      <c r="H31" s="57"/>
      <c r="I31" s="57"/>
      <c r="J31" s="57"/>
      <c r="K31" s="57"/>
      <c r="L31" s="20">
        <f t="shared" si="1"/>
        <v>0</v>
      </c>
      <c r="M31" s="11"/>
      <c r="N31" s="11"/>
      <c r="O31" s="11"/>
    </row>
    <row r="32" spans="1:15" x14ac:dyDescent="0.25">
      <c r="A32" s="87"/>
      <c r="B32" s="9" t="s">
        <v>221</v>
      </c>
      <c r="C32" s="14">
        <v>1</v>
      </c>
      <c r="D32" s="57"/>
      <c r="E32" s="57"/>
      <c r="F32" s="57"/>
      <c r="G32" s="57"/>
      <c r="H32" s="57"/>
      <c r="I32" s="57"/>
      <c r="J32" s="57"/>
      <c r="K32" s="57"/>
      <c r="L32" s="20">
        <f t="shared" si="1"/>
        <v>0</v>
      </c>
      <c r="M32" s="11"/>
      <c r="N32" s="11"/>
      <c r="O32" s="11"/>
    </row>
    <row r="33" spans="1:15" x14ac:dyDescent="0.25">
      <c r="A33" s="87"/>
      <c r="B33" s="9" t="s">
        <v>222</v>
      </c>
      <c r="C33" s="14">
        <v>1</v>
      </c>
      <c r="D33" s="57"/>
      <c r="E33" s="57"/>
      <c r="F33" s="57"/>
      <c r="G33" s="57"/>
      <c r="H33" s="57"/>
      <c r="I33" s="57"/>
      <c r="J33" s="57">
        <v>1</v>
      </c>
      <c r="K33" s="57">
        <v>1</v>
      </c>
      <c r="L33" s="20">
        <f t="shared" si="1"/>
        <v>0.25</v>
      </c>
      <c r="M33" s="11"/>
      <c r="N33" s="11"/>
      <c r="O33" s="11"/>
    </row>
    <row r="34" spans="1:15" x14ac:dyDescent="0.25">
      <c r="A34" s="87"/>
      <c r="B34" s="9" t="s">
        <v>223</v>
      </c>
      <c r="C34" s="14">
        <v>1</v>
      </c>
      <c r="D34" s="57">
        <v>1</v>
      </c>
      <c r="E34" s="57">
        <v>1</v>
      </c>
      <c r="F34" s="57">
        <v>1</v>
      </c>
      <c r="G34" s="57">
        <v>1</v>
      </c>
      <c r="H34" s="57">
        <v>1</v>
      </c>
      <c r="I34" s="57">
        <v>1</v>
      </c>
      <c r="J34" s="57">
        <v>1</v>
      </c>
      <c r="K34" s="57">
        <v>1</v>
      </c>
      <c r="L34" s="20">
        <f t="shared" si="1"/>
        <v>1</v>
      </c>
      <c r="M34" s="11"/>
      <c r="N34" s="11"/>
      <c r="O34" s="11"/>
    </row>
    <row r="35" spans="1:15" x14ac:dyDescent="0.25">
      <c r="A35" s="87"/>
      <c r="B35" s="9" t="s">
        <v>224</v>
      </c>
      <c r="C35" s="15">
        <v>8</v>
      </c>
      <c r="D35" s="57"/>
      <c r="E35" s="57"/>
      <c r="F35" s="57"/>
      <c r="G35" s="57"/>
      <c r="H35" s="57"/>
      <c r="I35" s="57"/>
      <c r="J35" s="57"/>
      <c r="K35" s="57"/>
      <c r="L35" s="20">
        <f t="shared" si="1"/>
        <v>0</v>
      </c>
      <c r="M35" s="12"/>
      <c r="N35" s="12"/>
      <c r="O35" s="12"/>
    </row>
    <row r="36" spans="1:15" x14ac:dyDescent="0.25">
      <c r="A36" s="87"/>
      <c r="B36" s="9" t="s">
        <v>225</v>
      </c>
      <c r="C36" s="14">
        <v>1</v>
      </c>
      <c r="D36" s="57"/>
      <c r="E36" s="57"/>
      <c r="F36" s="57"/>
      <c r="G36" s="57"/>
      <c r="H36" s="57"/>
      <c r="I36" s="57"/>
      <c r="J36" s="57"/>
      <c r="K36" s="57"/>
      <c r="L36" s="20"/>
      <c r="M36" s="11"/>
      <c r="N36" s="11"/>
      <c r="O36" s="11"/>
    </row>
    <row r="37" spans="1:15" x14ac:dyDescent="0.25">
      <c r="A37" s="61"/>
      <c r="B37" s="62"/>
      <c r="C37" s="24"/>
      <c r="D37" s="57"/>
      <c r="E37" s="57"/>
      <c r="F37" s="57"/>
      <c r="G37" s="57"/>
      <c r="H37" s="57"/>
      <c r="I37" s="57"/>
      <c r="J37" s="57"/>
      <c r="K37" s="57"/>
      <c r="L37" s="20">
        <f>SUM(L28:L36)</f>
        <v>1.25</v>
      </c>
      <c r="M37" s="60">
        <f>(L37/19)*100</f>
        <v>6.5789473684210522</v>
      </c>
      <c r="N37" s="20"/>
      <c r="O37" s="20"/>
    </row>
    <row r="38" spans="1:15" x14ac:dyDescent="0.25">
      <c r="A38" s="90" t="s">
        <v>137</v>
      </c>
      <c r="B38" s="90"/>
      <c r="C38" s="12">
        <f>SUM(C3:C36)</f>
        <v>60</v>
      </c>
      <c r="D38" s="11">
        <f>SUM(D3:D36)</f>
        <v>13</v>
      </c>
      <c r="E38" s="20">
        <f t="shared" ref="E38:K38" si="2">SUM(E3:E36)</f>
        <v>13</v>
      </c>
      <c r="F38" s="20">
        <f t="shared" si="2"/>
        <v>13</v>
      </c>
      <c r="G38" s="20">
        <f t="shared" si="2"/>
        <v>13</v>
      </c>
      <c r="H38" s="20">
        <f t="shared" si="2"/>
        <v>13</v>
      </c>
      <c r="I38" s="20">
        <f t="shared" si="2"/>
        <v>11</v>
      </c>
      <c r="J38" s="20">
        <f t="shared" si="2"/>
        <v>9</v>
      </c>
      <c r="K38" s="20">
        <f t="shared" si="2"/>
        <v>9</v>
      </c>
      <c r="L38" s="11"/>
      <c r="M38" s="11"/>
      <c r="N38" s="11"/>
      <c r="O38" s="11"/>
    </row>
    <row r="39" spans="1:15" x14ac:dyDescent="0.25">
      <c r="A39" s="91" t="s">
        <v>138</v>
      </c>
      <c r="B39" s="91"/>
      <c r="C39" s="11"/>
      <c r="D39" s="11">
        <f>(D38/60)*100</f>
        <v>21.666666666666668</v>
      </c>
      <c r="E39" s="20">
        <f t="shared" ref="E39:K39" si="3">(E38/60)*100</f>
        <v>21.666666666666668</v>
      </c>
      <c r="F39" s="20">
        <f t="shared" si="3"/>
        <v>21.666666666666668</v>
      </c>
      <c r="G39" s="20">
        <f t="shared" si="3"/>
        <v>21.666666666666668</v>
      </c>
      <c r="H39" s="20">
        <f t="shared" si="3"/>
        <v>21.666666666666668</v>
      </c>
      <c r="I39" s="20">
        <f t="shared" si="3"/>
        <v>18.333333333333332</v>
      </c>
      <c r="J39" s="20">
        <f t="shared" si="3"/>
        <v>15</v>
      </c>
      <c r="K39" s="20">
        <f t="shared" si="3"/>
        <v>15</v>
      </c>
      <c r="L39" s="11"/>
      <c r="M39" s="11"/>
      <c r="N39" s="11"/>
      <c r="O39" s="11"/>
    </row>
    <row r="40" spans="1:15" x14ac:dyDescent="0.25">
      <c r="A40" s="66" t="s">
        <v>199</v>
      </c>
      <c r="B40" s="66"/>
      <c r="C40" s="10"/>
      <c r="D40">
        <v>75</v>
      </c>
      <c r="E40">
        <v>75</v>
      </c>
      <c r="F40">
        <v>75</v>
      </c>
      <c r="G40">
        <v>75</v>
      </c>
      <c r="H40">
        <v>75</v>
      </c>
      <c r="I40">
        <v>75</v>
      </c>
      <c r="J40">
        <v>75</v>
      </c>
      <c r="K40">
        <v>75</v>
      </c>
    </row>
    <row r="41" spans="1:15" x14ac:dyDescent="0.25">
      <c r="A41" s="66" t="s">
        <v>200</v>
      </c>
      <c r="B41" s="66"/>
      <c r="C41" s="10"/>
      <c r="D41">
        <f>(75-D39)</f>
        <v>53.333333333333329</v>
      </c>
      <c r="E41">
        <f t="shared" ref="E41:K41" si="4">(75-E39)</f>
        <v>53.333333333333329</v>
      </c>
      <c r="F41">
        <f t="shared" si="4"/>
        <v>53.333333333333329</v>
      </c>
      <c r="G41">
        <f t="shared" si="4"/>
        <v>53.333333333333329</v>
      </c>
      <c r="H41">
        <f t="shared" si="4"/>
        <v>53.333333333333329</v>
      </c>
      <c r="I41">
        <f t="shared" si="4"/>
        <v>56.666666666666671</v>
      </c>
      <c r="J41">
        <f t="shared" si="4"/>
        <v>60</v>
      </c>
      <c r="K41">
        <f t="shared" si="4"/>
        <v>60</v>
      </c>
    </row>
  </sheetData>
  <mergeCells count="9">
    <mergeCell ref="J1:K1"/>
    <mergeCell ref="A38:B38"/>
    <mergeCell ref="A39:B39"/>
    <mergeCell ref="A40:B40"/>
    <mergeCell ref="A41:B41"/>
    <mergeCell ref="B5:B6"/>
    <mergeCell ref="A3:A26"/>
    <mergeCell ref="A28:A36"/>
    <mergeCell ref="D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SARA </vt:lpstr>
      <vt:lpstr>Staffing Norms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</dc:creator>
  <cp:lastModifiedBy>Geoffrey</cp:lastModifiedBy>
  <dcterms:created xsi:type="dcterms:W3CDTF">2021-08-30T13:22:57Z</dcterms:created>
  <dcterms:modified xsi:type="dcterms:W3CDTF">2022-03-10T14:34:18Z</dcterms:modified>
</cp:coreProperties>
</file>